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20.xml.rels" ContentType="application/vnd.openxmlformats-package.relationships+xml"/>
  <Override PartName="/xl/worksheets/_rels/sheet7.xml.rels" ContentType="application/vnd.openxmlformats-package.relationships+xml"/>
  <Override PartName="/xl/worksheets/_rels/sheet21.xml.rels" ContentType="application/vnd.openxmlformats-package.relationships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19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png" ContentType="image/png"/>
  <Override PartName="/xl/media/image1.png" ContentType="image/png"/>
  <Override PartName="/xl/media/image2.png" ContentType="image/png"/>
  <Override PartName="/xl/media/image3.png" ContentType="image/png"/>
  <Override PartName="/xl/media/image21.png" ContentType="image/png"/>
  <Override PartName="/xl/media/image6.jpeg" ContentType="image/jpeg"/>
  <Override PartName="/xl/media/image4.png" ContentType="image/png"/>
  <Override PartName="/xl/media/image5.png" ContentType="image/png"/>
  <Override PartName="/xl/media/image7.png" ContentType="image/png"/>
  <Override PartName="/xl/media/image8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sharedStrings.xml" ContentType="application/vnd.openxmlformats-officedocument.spreadsheetml.sharedStrings+xml"/>
  <Override PartName="/xl/drawings/drawing9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20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_rels/drawing19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500" firstSheet="0" activeTab="20"/>
  </bookViews>
  <sheets>
    <sheet name="Handlebar_ Front" sheetId="1" state="visible" r:id="rId2"/>
    <sheet name="Handlebar_ Rear" sheetId="2" state="visible" r:id="rId3"/>
    <sheet name="Dashboard" sheetId="3" state="visible" r:id="rId4"/>
    <sheet name="Body_ Front" sheetId="4" state="visible" r:id="rId5"/>
    <sheet name="Front Wheel Cover" sheetId="5" state="visible" r:id="rId6"/>
    <sheet name="Hook Area " sheetId="6" state="visible" r:id="rId7"/>
    <sheet name="Front Fork" sheetId="7" state="visible" r:id="rId8"/>
    <sheet name="Front Wheel" sheetId="8" state="visible" r:id="rId9"/>
    <sheet name="Electric Components" sheetId="9" state="visible" r:id="rId10"/>
    <sheet name="Body_Middle" sheetId="10" state="visible" r:id="rId11"/>
    <sheet name="Body_Right" sheetId="11" state="visible" r:id="rId12"/>
    <sheet name="Body_Left" sheetId="12" state="visible" r:id="rId13"/>
    <sheet name="Body_Bottom" sheetId="13" state="visible" r:id="rId14"/>
    <sheet name="Saddle" sheetId="14" state="visible" r:id="rId15"/>
    <sheet name="Side Stand" sheetId="15" state="visible" r:id="rId16"/>
    <sheet name="Rear Components" sheetId="16" state="visible" r:id="rId17"/>
    <sheet name="Body_Rear" sheetId="17" state="visible" r:id="rId18"/>
    <sheet name="Rear Fork" sheetId="18" state="visible" r:id="rId19"/>
    <sheet name="Rear Wheel" sheetId="19" state="visible" r:id="rId20"/>
    <sheet name="H2-Handheld Dignostic Device" sheetId="20" state="visible" r:id="rId21"/>
    <sheet name="Full spare Parts " sheetId="21" state="visible" r:id="rId22"/>
  </sheets>
  <definedNames>
    <definedName function="false" hidden="true" localSheetId="20" name="_xlnm._FilterDatabase" vbProcedure="false">'Full spare Parts '!$A$1:$H$245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<sst xmlns="http://schemas.openxmlformats.org/spreadsheetml/2006/main" count="1671" uniqueCount="672">
  <si>
    <t xml:space="preserve">MQi+ Lite Spare Part List</t>
  </si>
  <si>
    <t xml:space="preserve">Niu International Co., Ltd</t>
  </si>
  <si>
    <t xml:space="preserve"> Handlebar: Front</t>
  </si>
  <si>
    <r>
      <rPr>
        <b val="true"/>
        <sz val="12"/>
        <color rgb="FF0D0D0D"/>
        <rFont val="宋体"/>
        <family val="3"/>
        <charset val="134"/>
      </rPr>
      <t xml:space="preserve">序号
</t>
    </r>
    <r>
      <rPr>
        <b val="true"/>
        <sz val="12"/>
        <color rgb="FF0D0D0D"/>
        <rFont val="Arial"/>
        <family val="2"/>
        <charset val="1"/>
      </rPr>
      <t xml:space="preserve">No.</t>
    </r>
  </si>
  <si>
    <r>
      <rPr>
        <b val="true"/>
        <sz val="12"/>
        <color rgb="FF0D0D0D"/>
        <rFont val="宋体"/>
        <family val="3"/>
        <charset val="134"/>
      </rPr>
      <t xml:space="preserve">物料编码
</t>
    </r>
    <r>
      <rPr>
        <b val="true"/>
        <sz val="12"/>
        <color rgb="FF0D0D0D"/>
        <rFont val="Arial"/>
        <family val="2"/>
        <charset val="1"/>
      </rPr>
      <t xml:space="preserve">Part No.</t>
    </r>
  </si>
  <si>
    <t xml:space="preserve"> Manufactured Date From</t>
  </si>
  <si>
    <t xml:space="preserve"> Manufactured Date To</t>
  </si>
  <si>
    <r>
      <rPr>
        <b val="true"/>
        <sz val="12"/>
        <color rgb="FF0D0D0D"/>
        <rFont val="宋体"/>
        <family val="3"/>
        <charset val="134"/>
      </rPr>
      <t xml:space="preserve">英文名称
</t>
    </r>
    <r>
      <rPr>
        <b val="true"/>
        <sz val="12"/>
        <color rgb="FF0D0D0D"/>
        <rFont val="Arial"/>
        <family val="2"/>
        <charset val="1"/>
      </rPr>
      <t xml:space="preserve">English Name</t>
    </r>
  </si>
  <si>
    <r>
      <rPr>
        <b val="true"/>
        <sz val="12"/>
        <color rgb="FF0D0D0D"/>
        <rFont val="宋体"/>
        <family val="3"/>
        <charset val="134"/>
      </rPr>
      <t xml:space="preserve">型号
</t>
    </r>
    <r>
      <rPr>
        <b val="true"/>
        <sz val="12"/>
        <color rgb="FF0D0D0D"/>
        <rFont val="Arial"/>
        <family val="2"/>
        <charset val="1"/>
      </rPr>
      <t xml:space="preserve">Spec.</t>
    </r>
  </si>
  <si>
    <r>
      <rPr>
        <b val="true"/>
        <sz val="12"/>
        <color rgb="FF0D0D0D"/>
        <rFont val="宋体"/>
        <family val="3"/>
        <charset val="134"/>
      </rPr>
      <t xml:space="preserve">数量
</t>
    </r>
    <r>
      <rPr>
        <b val="true"/>
        <sz val="12"/>
        <color rgb="FF0D0D0D"/>
        <rFont val="Arial"/>
        <family val="2"/>
        <charset val="1"/>
      </rPr>
      <t xml:space="preserve">Qty</t>
    </r>
  </si>
  <si>
    <r>
      <rPr>
        <b val="true"/>
        <sz val="12"/>
        <color rgb="FF0D0D0D"/>
        <rFont val="宋体"/>
        <family val="3"/>
        <charset val="134"/>
      </rPr>
      <t xml:space="preserve">备注
</t>
    </r>
    <r>
      <rPr>
        <b val="true"/>
        <sz val="12"/>
        <color rgb="FF0D0D0D"/>
        <rFont val="Arial"/>
        <family val="2"/>
        <charset val="1"/>
      </rPr>
      <t xml:space="preserve">Note</t>
    </r>
  </si>
  <si>
    <t xml:space="preserve">1</t>
  </si>
  <si>
    <t xml:space="preserve"> Handlebar: Rear</t>
  </si>
  <si>
    <t xml:space="preserve">2</t>
  </si>
  <si>
    <t xml:space="preserve">3</t>
  </si>
  <si>
    <t xml:space="preserve">4</t>
  </si>
  <si>
    <t xml:space="preserve">5</t>
  </si>
  <si>
    <t xml:space="preserve">6</t>
  </si>
  <si>
    <t xml:space="preserve">7</t>
  </si>
  <si>
    <t xml:space="preserve">8</t>
  </si>
  <si>
    <t xml:space="preserve">Dashboard</t>
  </si>
  <si>
    <t xml:space="preserve">Body_Front</t>
  </si>
  <si>
    <t xml:space="preserve"> </t>
  </si>
  <si>
    <t xml:space="preserve">Front Wheel Cover</t>
  </si>
  <si>
    <t xml:space="preserve">Hook Area</t>
  </si>
  <si>
    <t xml:space="preserve">Front Fork</t>
  </si>
  <si>
    <t xml:space="preserve">2、11、12</t>
  </si>
  <si>
    <t xml:space="preserve">9</t>
  </si>
  <si>
    <t xml:space="preserve">10</t>
  </si>
  <si>
    <t xml:space="preserve">13</t>
  </si>
  <si>
    <t xml:space="preserve">Front Wheel</t>
  </si>
  <si>
    <t xml:space="preserve">Electric Components</t>
  </si>
  <si>
    <t xml:space="preserve">Lock control, light control</t>
  </si>
  <si>
    <t xml:space="preserve">Hexagon flange face bolt</t>
  </si>
  <si>
    <t xml:space="preserve">Body_Middle</t>
  </si>
  <si>
    <t xml:space="preserve">Pedal cover</t>
  </si>
  <si>
    <t xml:space="preserve">Body_Right</t>
  </si>
  <si>
    <r>
      <rPr>
        <sz val="12"/>
        <color rgb="FF0D0D0D"/>
        <rFont val="Arial"/>
        <family val="2"/>
        <charset val="1"/>
      </rPr>
      <t xml:space="preserve">M+ </t>
    </r>
    <r>
      <rPr>
        <sz val="12"/>
        <color rgb="FF0D0D0D"/>
        <rFont val="Microsoft YaHei"/>
        <family val="2"/>
        <charset val="238"/>
      </rPr>
      <t xml:space="preserve">右车体盖（白）</t>
    </r>
  </si>
  <si>
    <r>
      <rPr>
        <sz val="12"/>
        <color rgb="FF0D0D0D"/>
        <rFont val="Arial"/>
        <family val="2"/>
        <charset val="1"/>
      </rPr>
      <t xml:space="preserve">M+ </t>
    </r>
    <r>
      <rPr>
        <sz val="12"/>
        <color rgb="FF0D0D0D"/>
        <rFont val="Microsoft YaHei"/>
        <family val="2"/>
        <charset val="238"/>
      </rPr>
      <t xml:space="preserve">右车体盖（蓝）</t>
    </r>
  </si>
  <si>
    <r>
      <rPr>
        <sz val="12"/>
        <color rgb="FF0D0D0D"/>
        <rFont val="Arial"/>
        <family val="2"/>
        <charset val="1"/>
      </rPr>
      <t xml:space="preserve">M+ </t>
    </r>
    <r>
      <rPr>
        <sz val="12"/>
        <color rgb="FF0D0D0D"/>
        <rFont val="Microsoft YaHei"/>
        <family val="2"/>
        <charset val="238"/>
      </rPr>
      <t xml:space="preserve">右车体盖（红）</t>
    </r>
  </si>
  <si>
    <r>
      <rPr>
        <sz val="12"/>
        <color rgb="FF0D0D0D"/>
        <rFont val="Arial"/>
        <family val="2"/>
        <charset val="1"/>
      </rPr>
      <t xml:space="preserve">M+ </t>
    </r>
    <r>
      <rPr>
        <sz val="12"/>
        <color rgb="FF0D0D0D"/>
        <rFont val="Microsoft YaHei"/>
        <family val="2"/>
        <charset val="238"/>
      </rPr>
      <t xml:space="preserve">右车体盖（黑红条）</t>
    </r>
  </si>
  <si>
    <t xml:space="preserve">十字槽盘头自攻螺钉</t>
  </si>
  <si>
    <t xml:space="preserve">自攻卡片</t>
  </si>
  <si>
    <r>
      <rPr>
        <sz val="12"/>
        <color rgb="FF0D0D0D"/>
        <rFont val="Arial"/>
        <family val="2"/>
        <charset val="1"/>
      </rPr>
      <t xml:space="preserve">M+SS </t>
    </r>
    <r>
      <rPr>
        <sz val="12"/>
        <color rgb="FF0D0D0D"/>
        <rFont val="Microsoft YaHei"/>
        <family val="2"/>
        <charset val="238"/>
      </rPr>
      <t xml:space="preserve">车体硬标</t>
    </r>
  </si>
  <si>
    <t xml:space="preserve">Body_Left</t>
  </si>
  <si>
    <t xml:space="preserve">Body_Bottom</t>
  </si>
  <si>
    <t xml:space="preserve">Saddle</t>
  </si>
  <si>
    <t xml:space="preserve">Side Stand</t>
  </si>
  <si>
    <t xml:space="preserve">Rear foot bolt</t>
  </si>
  <si>
    <t xml:space="preserve">Rear Components</t>
  </si>
  <si>
    <t xml:space="preserve">M6x12</t>
  </si>
  <si>
    <t xml:space="preserve">Body_Rear</t>
  </si>
  <si>
    <t xml:space="preserve">11</t>
  </si>
  <si>
    <t xml:space="preserve">12</t>
  </si>
  <si>
    <t xml:space="preserve">14</t>
  </si>
  <si>
    <t xml:space="preserve">15</t>
  </si>
  <si>
    <t xml:space="preserve">Flange nut</t>
  </si>
  <si>
    <t xml:space="preserve">Rear Fork</t>
  </si>
  <si>
    <t xml:space="preserve">The part number of the matching screw is 40201058/4pcs</t>
  </si>
  <si>
    <t xml:space="preserve">The part number of the matching nut is 40202001/2pcs</t>
  </si>
  <si>
    <t xml:space="preserve">Plain fork shaft bearing</t>
  </si>
  <si>
    <t xml:space="preserve">Flat fork axis limit combination</t>
  </si>
  <si>
    <t xml:space="preserve">16</t>
  </si>
  <si>
    <t xml:space="preserve">Rear Wheel</t>
  </si>
  <si>
    <r>
      <rPr>
        <sz val="12"/>
        <color rgb="FF0D0D0D"/>
        <rFont val="宋体"/>
        <family val="3"/>
        <charset val="134"/>
      </rPr>
      <t xml:space="preserve">（含止转片、定位垫片、螺母、弹垫）
</t>
    </r>
    <r>
      <rPr>
        <sz val="12"/>
        <color rgb="FF0D0D0D"/>
        <rFont val="Arial"/>
        <family val="2"/>
        <charset val="1"/>
      </rPr>
      <t xml:space="preserve">including stop rotor, positioning gasket, nut and spring pad</t>
    </r>
  </si>
  <si>
    <t xml:space="preserve">Check rotor plate</t>
  </si>
  <si>
    <t xml:space="preserve">included in 10201067</t>
  </si>
  <si>
    <t xml:space="preserve">The limit board</t>
  </si>
  <si>
    <t xml:space="preserve">Hexagon flange self-locking nut</t>
  </si>
  <si>
    <t xml:space="preserve"> NQi Cargo Spare Part List</t>
  </si>
  <si>
    <t xml:space="preserve"> H1- Handheld Diagnostic Device</t>
  </si>
  <si>
    <t xml:space="preserve"> Rear Wheel</t>
  </si>
  <si>
    <t xml:space="preserve">511G3A11J</t>
  </si>
  <si>
    <r>
      <rPr>
        <b val="true"/>
        <sz val="14"/>
        <rFont val="宋体"/>
        <family val="3"/>
        <charset val="134"/>
      </rPr>
      <t xml:space="preserve">物料编码
</t>
    </r>
    <r>
      <rPr>
        <b val="true"/>
        <sz val="14"/>
        <rFont val="Arial"/>
        <family val="2"/>
        <charset val="1"/>
      </rPr>
      <t xml:space="preserve">Part No.</t>
    </r>
  </si>
  <si>
    <t xml:space="preserve">Manufactured Date To</t>
  </si>
  <si>
    <r>
      <rPr>
        <b val="true"/>
        <sz val="14"/>
        <rFont val="Microsoft YaHei"/>
        <family val="2"/>
        <charset val="238"/>
      </rPr>
      <t xml:space="preserve">    </t>
    </r>
    <r>
      <rPr>
        <b val="true"/>
        <sz val="14"/>
        <rFont val="宋体"/>
        <family val="3"/>
        <charset val="134"/>
      </rPr>
      <t xml:space="preserve">中文名称
</t>
    </r>
    <r>
      <rPr>
        <b val="true"/>
        <sz val="14"/>
        <rFont val="Arial"/>
        <family val="2"/>
        <charset val="1"/>
      </rPr>
      <t xml:space="preserve">Chinese Name</t>
    </r>
  </si>
  <si>
    <r>
      <rPr>
        <b val="true"/>
        <sz val="14"/>
        <rFont val="宋体"/>
        <family val="3"/>
        <charset val="134"/>
      </rPr>
      <t xml:space="preserve">英文名称
</t>
    </r>
    <r>
      <rPr>
        <b val="true"/>
        <sz val="14"/>
        <rFont val="Arial"/>
        <family val="2"/>
        <charset val="1"/>
      </rPr>
      <t xml:space="preserve">English Name</t>
    </r>
  </si>
  <si>
    <r>
      <rPr>
        <b val="true"/>
        <sz val="14"/>
        <rFont val="宋体"/>
        <family val="3"/>
        <charset val="134"/>
      </rPr>
      <t xml:space="preserve">型号
</t>
    </r>
    <r>
      <rPr>
        <b val="true"/>
        <sz val="14"/>
        <rFont val="Arial"/>
        <family val="2"/>
        <charset val="1"/>
      </rPr>
      <t xml:space="preserve">Spec.</t>
    </r>
  </si>
  <si>
    <r>
      <rPr>
        <b val="true"/>
        <sz val="14"/>
        <rFont val="宋体"/>
        <family val="3"/>
        <charset val="134"/>
      </rPr>
      <t xml:space="preserve">数量
</t>
    </r>
    <r>
      <rPr>
        <b val="true"/>
        <sz val="14"/>
        <rFont val="Arial"/>
        <family val="2"/>
        <charset val="1"/>
      </rPr>
      <t xml:space="preserve">Qty</t>
    </r>
  </si>
  <si>
    <r>
      <rPr>
        <b val="true"/>
        <sz val="14"/>
        <rFont val="宋体"/>
        <family val="3"/>
        <charset val="134"/>
      </rPr>
      <t xml:space="preserve">备注
</t>
    </r>
    <r>
      <rPr>
        <b val="true"/>
        <sz val="14"/>
        <rFont val="Arial"/>
        <family val="2"/>
        <charset val="1"/>
      </rPr>
      <t xml:space="preserve">Note</t>
    </r>
  </si>
  <si>
    <t xml:space="preserve">10-2018</t>
  </si>
  <si>
    <t xml:space="preserve">Current</t>
  </si>
  <si>
    <t xml:space="preserve">N1S 上碗</t>
  </si>
  <si>
    <t xml:space="preserve">[E4]Upside block bowl of the direction bearing</t>
  </si>
  <si>
    <t xml:space="preserve">HRC50-58</t>
  </si>
  <si>
    <t xml:space="preserve">N1S 上档碗</t>
  </si>
  <si>
    <t xml:space="preserve">[E4]The direction bearing upside</t>
  </si>
  <si>
    <t xml:space="preserve">N1S 锁紧螺母</t>
  </si>
  <si>
    <t xml:space="preserve">[E4]Locknut of direction bearing</t>
  </si>
  <si>
    <t xml:space="preserve">HRC62-66</t>
  </si>
  <si>
    <t xml:space="preserve">N1S 上球架</t>
  </si>
  <si>
    <t xml:space="preserve">[E4]Upside Ball Rack of direction bearing</t>
  </si>
  <si>
    <t xml:space="preserve">40Cr color Zinc</t>
  </si>
  <si>
    <t xml:space="preserve">M+ 下碗</t>
  </si>
  <si>
    <t xml:space="preserve">M+ Downside block bowl of the direction bearing</t>
  </si>
  <si>
    <t xml:space="preserve">Material 40Cr，Black electrophoresis，HRC48-56，inner diameter Φ28mm,  height4.5mm</t>
  </si>
  <si>
    <t xml:space="preserve">M+下球架</t>
  </si>
  <si>
    <t xml:space="preserve">M+ Downside Ball Rack of direction bearing</t>
  </si>
  <si>
    <t xml:space="preserve">Matrial GCr15，HRC62-66</t>
  </si>
  <si>
    <t xml:space="preserve">09-2018</t>
  </si>
  <si>
    <t xml:space="preserve">M+下挡碗</t>
  </si>
  <si>
    <t xml:space="preserve">The direction bearing downside</t>
  </si>
  <si>
    <t xml:space="preserve">M+ 后平叉（左）</t>
  </si>
  <si>
    <t xml:space="preserve">M+ Rear Swing Arm（Left）</t>
  </si>
  <si>
    <t xml:space="preserve">Titanium aluminum alloy die casted</t>
  </si>
  <si>
    <t xml:space="preserve">M+ 后平叉（右）</t>
  </si>
  <si>
    <t xml:space="preserve">M+ Rear Swing Arm（Right）</t>
  </si>
  <si>
    <t xml:space="preserve">M+ 平叉轴</t>
  </si>
  <si>
    <t xml:space="preserve">M+ Swing Arms Axle</t>
  </si>
  <si>
    <t xml:space="preserve">black zinc plating，Hexagon Flange Bolt M10*1.25*190mm</t>
  </si>
  <si>
    <t xml:space="preserve">M+ 平叉轴连接轴套</t>
  </si>
  <si>
    <t xml:space="preserve">M+ Swing Arms Axle Sleeve</t>
  </si>
  <si>
    <t xml:space="preserve">inner diameterΦ10,  external diameterΦ15，length 165mm</t>
  </si>
  <si>
    <t xml:space="preserve">M1 平叉轴</t>
  </si>
  <si>
    <t xml:space="preserve">M1 Swing Arms Axle</t>
  </si>
  <si>
    <t xml:space="preserve">M10*1.25*170</t>
  </si>
  <si>
    <t xml:space="preserve">M+ 中撑</t>
  </si>
  <si>
    <t xml:space="preserve">M+ Central Stand</t>
  </si>
  <si>
    <t xml:space="preserve">Materia Q235，pipe diameterΦ22，spraying plastics</t>
  </si>
  <si>
    <t xml:space="preserve">中撑衬套</t>
  </si>
  <si>
    <t xml:space="preserve">[E3/E4]Side stand bushing</t>
  </si>
  <si>
    <t xml:space="preserve">Φ15.2*Φ12.2*5</t>
  </si>
  <si>
    <t xml:space="preserve">N1SS 双弹簧</t>
  </si>
  <si>
    <t xml:space="preserve">[E3]Double spring</t>
  </si>
  <si>
    <t xml:space="preserve">Inner length 110, outer spring φ20, spring φ3, turns 9, inner spring φ14, spring φ2.5, turns 13</t>
  </si>
  <si>
    <t xml:space="preserve">U1SS 边撑双弹簧</t>
  </si>
  <si>
    <t xml:space="preserve">U-series Side Stand double spring</t>
  </si>
  <si>
    <t xml:space="preserve">Φ15.2xΦ12.2x5, steps: Φ19xΦ12.2x1.5</t>
  </si>
  <si>
    <t xml:space="preserve">N1SP 边撑开关</t>
  </si>
  <si>
    <t xml:space="preserve">[E4]Side Stand Switch</t>
  </si>
  <si>
    <t xml:space="preserve">N1SS 边撑固定螺栓</t>
  </si>
  <si>
    <t xml:space="preserve">[E3/E4]Side stand fixing bolt</t>
  </si>
  <si>
    <t xml:space="preserve">Step of step bolt Φ12x13.5, with thread  10x1.25x10 and M6 countersunk hole in the central of bolt head 14</t>
  </si>
  <si>
    <t xml:space="preserve">M+SS 边撑螺栓</t>
  </si>
  <si>
    <t xml:space="preserve">Side stand fixing bolt</t>
  </si>
  <si>
    <t xml:space="preserve">Step of step bolt Φ12x18, with thread  10x1.25x11 and M6 countersunk hole in the central of bolt head 14</t>
  </si>
  <si>
    <t xml:space="preserve">后减震橡胶缓冲套</t>
  </si>
  <si>
    <t xml:space="preserve">[E3/E4]Rear cushion bushing</t>
  </si>
  <si>
    <t xml:space="preserve">Rubber</t>
  </si>
  <si>
    <t xml:space="preserve">M+ 后轮罩支架（左）</t>
  </si>
  <si>
    <t xml:space="preserve">M+ Rear Wheel Cover Bracket（Left)</t>
  </si>
  <si>
    <t xml:space="preserve">Q235 stamping parts, black spraying plastics</t>
  </si>
  <si>
    <t xml:space="preserve">M+ 后轮罩支架（右）</t>
  </si>
  <si>
    <t xml:space="preserve">M+ Rear Wheel Cover Bracket（Right)</t>
  </si>
  <si>
    <t xml:space="preserve">M1 电机线夹</t>
  </si>
  <si>
    <t xml:space="preserve">M1 Motor Cable Ribbon Clip</t>
  </si>
  <si>
    <t xml:space="preserve">clipped to rear swing arm</t>
  </si>
  <si>
    <t xml:space="preserve">M+ 自动弹出后搁脚（左）</t>
  </si>
  <si>
    <t xml:space="preserve">M+ Rear seat pedal (left)</t>
  </si>
  <si>
    <t xml:space="preserve">Sprung automatically</t>
  </si>
  <si>
    <t xml:space="preserve">M+ 自动弹出后搁脚（右）</t>
  </si>
  <si>
    <t xml:space="preserve">M+ Rear seat pedal (Right)</t>
  </si>
  <si>
    <t xml:space="preserve">M+SS 后减震</t>
  </si>
  <si>
    <t xml:space="preserve">M+ Rear shock absorber</t>
  </si>
  <si>
    <t xml:space="preserve">330mm（stroke of 60MM）Black，K1=20.5N/mm K2=37.9N/mm</t>
  </si>
  <si>
    <t xml:space="preserve">M+SS 边撑</t>
  </si>
  <si>
    <t xml:space="preserve">M+ Side Stand</t>
  </si>
  <si>
    <t xml:space="preserve">Aluminum alloy die-casted</t>
  </si>
  <si>
    <t xml:space="preserve">M+SS 前叉组件（含减震）</t>
  </si>
  <si>
    <t xml:space="preserve">M+ Front Fork Assembly</t>
  </si>
  <si>
    <t xml:space="preserve">with shock absorbers</t>
  </si>
  <si>
    <t xml:space="preserve">M+SS 方向柱</t>
  </si>
  <si>
    <t xml:space="preserve">Steering column</t>
  </si>
  <si>
    <t xml:space="preserve">M+SS 前减震（左）</t>
  </si>
  <si>
    <t xml:space="preserve">M+SS front shock absorbers left</t>
  </si>
  <si>
    <t xml:space="preserve">60mm行程，减震中心开档148±0.1</t>
  </si>
  <si>
    <t xml:space="preserve">M+SS 前减震（右）</t>
  </si>
  <si>
    <t xml:space="preserve">M+SS front shock absorbers right</t>
  </si>
  <si>
    <t xml:space="preserve">M1 前轮毂</t>
  </si>
  <si>
    <t xml:space="preserve">M1 Front Wheel</t>
  </si>
  <si>
    <t xml:space="preserve">2.15-10”</t>
  </si>
  <si>
    <t xml:space="preserve">M+SS 轮胎</t>
  </si>
  <si>
    <t xml:space="preserve">M+ Tyre</t>
  </si>
  <si>
    <t xml:space="preserve">90/90-10</t>
  </si>
  <si>
    <t xml:space="preserve">气门嘴(前后)</t>
  </si>
  <si>
    <t xml:space="preserve">Tyre Valve</t>
  </si>
  <si>
    <t xml:space="preserve">Including the valve cap, tubeless bent valve PVR70</t>
  </si>
  <si>
    <t xml:space="preserve">M1 气门嘴（前后）</t>
  </si>
  <si>
    <t xml:space="preserve">Including the valve cap, tubeless bent valve A+</t>
  </si>
  <si>
    <r>
      <rPr>
        <strike val="true"/>
        <sz val="12"/>
        <color rgb="FF0432FF"/>
        <rFont val="Arial"/>
        <family val="2"/>
        <charset val="1"/>
      </rPr>
      <t xml:space="preserve">M1 </t>
    </r>
    <r>
      <rPr>
        <strike val="true"/>
        <sz val="12"/>
        <color rgb="FF0432FF"/>
        <rFont val="Microsoft YaHei"/>
        <family val="2"/>
        <charset val="238"/>
      </rPr>
      <t xml:space="preserve">前碟刹盘 取消</t>
    </r>
  </si>
  <si>
    <t xml:space="preserve">M1 Front Disc Brake Disc </t>
  </si>
  <si>
    <t xml:space="preserve">Round disc 180mm, 3.5mm</t>
  </si>
  <si>
    <t xml:space="preserve">Replaced by 20102009</t>
  </si>
  <si>
    <t xml:space="preserve">04-2020</t>
  </si>
  <si>
    <t xml:space="preserve">M+SS前碟刹盘</t>
  </si>
  <si>
    <t xml:space="preserve">M1+SS Front Disc Brake Disc</t>
  </si>
  <si>
    <t xml:space="preserve">M1 前轮轴</t>
  </si>
  <si>
    <t xml:space="preserve">M1 Front Wheel Axle</t>
  </si>
  <si>
    <t xml:space="preserve">M1 前轮轴套</t>
  </si>
  <si>
    <t xml:space="preserve">M1 Front Wheel Axle Sleeve</t>
  </si>
  <si>
    <t xml:space="preserve">Electroplating /Φ12.2×Φ18.8×18</t>
  </si>
  <si>
    <t xml:space="preserve">M1SS 前左右反射器</t>
  </si>
  <si>
    <t xml:space="preserve">M1 Reflectors(Left&amp;Right)</t>
  </si>
  <si>
    <t xml:space="preserve">Amber, Round</t>
  </si>
  <si>
    <t xml:space="preserve">后碟刹盘 取消</t>
  </si>
  <si>
    <t xml:space="preserve">[E3/E4]Rear brake disc </t>
  </si>
  <si>
    <t xml:space="preserve">Round disc 180mm, brake disc protrusion</t>
  </si>
  <si>
    <t xml:space="preserve">Replaced by 20104004</t>
  </si>
  <si>
    <t xml:space="preserve">N1SP后碟刹盘</t>
  </si>
  <si>
    <t xml:space="preserve">Rear brake disc</t>
  </si>
  <si>
    <t xml:space="preserve">M+SS 电机</t>
  </si>
  <si>
    <t xml:space="preserve">M+SS Motor</t>
  </si>
  <si>
    <t xml:space="preserve">48V800W, BOSCH customized</t>
  </si>
  <si>
    <t xml:space="preserve">M+ Motor</t>
  </si>
  <si>
    <t xml:space="preserve">48V1200W，BOSCH customized</t>
  </si>
  <si>
    <t xml:space="preserve">M+ 方向把</t>
  </si>
  <si>
    <t xml:space="preserve">M+ Steering Handlebar</t>
  </si>
  <si>
    <r>
      <rPr>
        <strike val="true"/>
        <sz val="12"/>
        <color rgb="FF0432FF"/>
        <rFont val="Arial"/>
        <family val="2"/>
        <charset val="1"/>
      </rPr>
      <t xml:space="preserve">M+ </t>
    </r>
    <r>
      <rPr>
        <strike val="true"/>
        <sz val="12"/>
        <color rgb="FF0432FF"/>
        <rFont val="Microsoft YaHei"/>
        <family val="2"/>
        <charset val="238"/>
      </rPr>
      <t xml:space="preserve">后碟刹总成 取消</t>
    </r>
  </si>
  <si>
    <t xml:space="preserve">M+ Rear Brake Assembly </t>
  </si>
  <si>
    <t xml:space="preserve">with brake lever, brake switch, fluid tube, fluid pump, lower pump bracket, tube length 2000MM, brake lever with round head</t>
  </si>
  <si>
    <t xml:space="preserve">Replaced by 20103013</t>
  </si>
  <si>
    <t xml:space="preserve">M+SS 后碟刹总成</t>
  </si>
  <si>
    <t xml:space="preserve">M+SS Rear Brake Assembly</t>
  </si>
  <si>
    <t xml:space="preserve">M1SS 手把（左）</t>
  </si>
  <si>
    <t xml:space="preserve">M1 Handle Grip(Left)</t>
  </si>
  <si>
    <t xml:space="preserve">open end(for protector installation)</t>
  </si>
  <si>
    <t xml:space="preserve">M1SS 调速转把（右）</t>
  </si>
  <si>
    <t xml:space="preserve">M1 Handle Grip(Right Twist Grip)</t>
  </si>
  <si>
    <t xml:space="preserve">Length of speed regulating steering handle cable 200mm</t>
  </si>
  <si>
    <t xml:space="preserve">M1 组合开关（左）</t>
  </si>
  <si>
    <t xml:space="preserve">M1 Left Combination Switch(Old)</t>
  </si>
  <si>
    <t xml:space="preserve">Environment protection material</t>
  </si>
  <si>
    <t xml:space="preserve">must be used with 30536002 and 30534001</t>
  </si>
  <si>
    <t xml:space="preserve">M1SS 组合开关（右）</t>
  </si>
  <si>
    <t xml:space="preserve">M1 Right Combination Switch</t>
  </si>
  <si>
    <t xml:space="preserve">5 functions, cable length 160mm</t>
  </si>
  <si>
    <t xml:space="preserve">M+SS 仪表总成</t>
  </si>
  <si>
    <t xml:space="preserve">M+ Dashboard Assembly</t>
  </si>
  <si>
    <t xml:space="preserve">M1 牛头标</t>
  </si>
  <si>
    <t xml:space="preserve">M1 NIU LOGO</t>
  </si>
  <si>
    <t xml:space="preserve">M1 把罩上盖</t>
  </si>
  <si>
    <t xml:space="preserve">M1 Handlebar Top Cover(Jet Black)</t>
  </si>
  <si>
    <t xml:space="preserve">ABS Jet Black with logo</t>
  </si>
  <si>
    <t xml:space="preserve">08-2020</t>
  </si>
  <si>
    <t xml:space="preserve">M1 把罩左侧盖</t>
  </si>
  <si>
    <t xml:space="preserve">M1 Handlebar Left Cover</t>
  </si>
  <si>
    <t xml:space="preserve">PP Part</t>
  </si>
  <si>
    <t xml:space="preserve">M1 把罩右侧盖</t>
  </si>
  <si>
    <t xml:space="preserve">M1 Handlebar Right Cover</t>
  </si>
  <si>
    <t xml:space="preserve">M1SS 把罩后盖</t>
  </si>
  <si>
    <t xml:space="preserve">M1 Handlebar Rear Cover</t>
  </si>
  <si>
    <t xml:space="preserve">M+SS 把罩前盖</t>
  </si>
  <si>
    <t xml:space="preserve">M+ Handlebar Front Cover</t>
  </si>
  <si>
    <r>
      <rPr>
        <strike val="true"/>
        <sz val="12"/>
        <color rgb="FF0432FF"/>
        <rFont val="Arial"/>
        <family val="2"/>
        <charset val="1"/>
      </rPr>
      <t xml:space="preserve">M+SS </t>
    </r>
    <r>
      <rPr>
        <strike val="true"/>
        <sz val="12"/>
        <color rgb="FF0432FF"/>
        <rFont val="Microsoft YaHei"/>
        <family val="2"/>
        <charset val="238"/>
      </rPr>
      <t xml:space="preserve">线束总成 取消</t>
    </r>
  </si>
  <si>
    <t xml:space="preserve">M+ Harness Assembly </t>
  </si>
  <si>
    <t xml:space="preserve">Replaced by 10401079</t>
  </si>
  <si>
    <t xml:space="preserve">M+SS 线束总成</t>
  </si>
  <si>
    <t xml:space="preserve">M+ Harness Assembly</t>
  </si>
  <si>
    <t xml:space="preserve">M1SS 右转向灯总成</t>
  </si>
  <si>
    <t xml:space="preserve">M1 Right Turning Light Assembly</t>
  </si>
  <si>
    <t xml:space="preserve">LED，with E-Mark</t>
  </si>
  <si>
    <t xml:space="preserve">M1SS 左转向灯总成</t>
  </si>
  <si>
    <t xml:space="preserve">M1 Left Turning Light Assembly</t>
  </si>
  <si>
    <t xml:space="preserve">M1SS 前碟刹总成</t>
  </si>
  <si>
    <t xml:space="preserve">M1SS Front Brake Assembly</t>
  </si>
  <si>
    <t xml:space="preserve">with brake lever, brake switch, fluid tube, fluid pump, lower pump bracket, tube length 800mm, Brake lever round head</t>
  </si>
  <si>
    <t xml:space="preserve">09-2020</t>
  </si>
  <si>
    <r>
      <rPr>
        <strike val="true"/>
        <sz val="12"/>
        <color rgb="FF0432FF"/>
        <rFont val="Arial"/>
        <family val="2"/>
        <charset val="1"/>
      </rPr>
      <t xml:space="preserve">M+ </t>
    </r>
    <r>
      <rPr>
        <strike val="true"/>
        <sz val="12"/>
        <color rgb="FF0432FF"/>
        <rFont val="Microsoft YaHei"/>
        <family val="2"/>
        <charset val="238"/>
      </rPr>
      <t xml:space="preserve">护腿板 取消</t>
    </r>
  </si>
  <si>
    <t xml:space="preserve">Front Central Cover </t>
  </si>
  <si>
    <t xml:space="preserve">PP</t>
  </si>
  <si>
    <t xml:space="preserve">Replaced by 30504023, but 10505005 needs to be ordered at the same time.</t>
  </si>
  <si>
    <t xml:space="preserve">M+ 护腿板(RS轻摩)</t>
  </si>
  <si>
    <t xml:space="preserve">Front Central Cover</t>
  </si>
  <si>
    <t xml:space="preserve">U1 USB接口</t>
  </si>
  <si>
    <t xml:space="preserve">U-series USB charging Port</t>
  </si>
  <si>
    <t xml:space="preserve">Double-sided USB socket,U-series custom</t>
  </si>
  <si>
    <t xml:space="preserve">M+ 储物箱</t>
  </si>
  <si>
    <t xml:space="preserve">M+ Storage Box</t>
  </si>
  <si>
    <t xml:space="preserve">M+ 储物箱内衬挂钩</t>
  </si>
  <si>
    <t xml:space="preserve">M+ Storage Box Hook</t>
  </si>
  <si>
    <t xml:space="preserve">Nylon + fiberglass</t>
  </si>
  <si>
    <t xml:space="preserve">M+ 前面板（白）</t>
  </si>
  <si>
    <t xml:space="preserve">M+ Front Panel(White)</t>
  </si>
  <si>
    <t xml:space="preserve">ABS</t>
  </si>
  <si>
    <t xml:space="preserve">M+前面板（银）</t>
  </si>
  <si>
    <t xml:space="preserve">M+ Front Panel(Silver)</t>
  </si>
  <si>
    <t xml:space="preserve">M+前面板（蓝）</t>
  </si>
  <si>
    <t xml:space="preserve">M+ Front Panel(Blue)</t>
  </si>
  <si>
    <t xml:space="preserve">M+前面板（红）</t>
  </si>
  <si>
    <t xml:space="preserve">M+ Front Panel(Red)</t>
  </si>
  <si>
    <t xml:space="preserve">M+前面板（黑红条）</t>
  </si>
  <si>
    <t xml:space="preserve">M+ Front Panel(Black with red stripe)</t>
  </si>
  <si>
    <t xml:space="preserve">05-2016</t>
  </si>
  <si>
    <t xml:space="preserve">07-2019</t>
  </si>
  <si>
    <r>
      <rPr>
        <strike val="true"/>
        <sz val="12"/>
        <color rgb="FF0432FF"/>
        <rFont val="Arial"/>
        <family val="2"/>
        <charset val="1"/>
      </rPr>
      <t xml:space="preserve">M1SS </t>
    </r>
    <r>
      <rPr>
        <strike val="true"/>
        <sz val="12"/>
        <color rgb="FF0432FF"/>
        <rFont val="Microsoft YaHei"/>
        <family val="2"/>
        <charset val="238"/>
      </rPr>
      <t xml:space="preserve">前大灯 取消</t>
    </r>
  </si>
  <si>
    <t xml:space="preserve">M1 Headlight</t>
  </si>
  <si>
    <t xml:space="preserve">Replaced by 10501011</t>
  </si>
  <si>
    <t xml:space="preserve">08-2019</t>
  </si>
  <si>
    <t xml:space="preserve">MB1200D 前大灯</t>
  </si>
  <si>
    <t xml:space="preserve">LED</t>
  </si>
  <si>
    <t xml:space="preserve">M1 前面板车标</t>
  </si>
  <si>
    <t xml:space="preserve">Vehicle logo on the front panel</t>
  </si>
  <si>
    <t xml:space="preserve">“niu"</t>
  </si>
  <si>
    <t xml:space="preserve">M+ 左车体盖（白）</t>
  </si>
  <si>
    <t xml:space="preserve">M+ Left Body Panel(White)</t>
  </si>
  <si>
    <t xml:space="preserve">M+ 左车体盖（银）</t>
  </si>
  <si>
    <t xml:space="preserve">M+ Left Body Panel(Silver)</t>
  </si>
  <si>
    <t xml:space="preserve">M+ 左车体盖（蓝）</t>
  </si>
  <si>
    <t xml:space="preserve">M+ Left Body Panel(Blue)</t>
  </si>
  <si>
    <t xml:space="preserve">M+ 左车体盖（红）</t>
  </si>
  <si>
    <t xml:space="preserve">M+ Left Body Panel(Red)</t>
  </si>
  <si>
    <t xml:space="preserve">M+ 左车体盖（黑红条）</t>
  </si>
  <si>
    <t xml:space="preserve">M+ Left Body Panel(Black with red stripe)</t>
  </si>
  <si>
    <t xml:space="preserve">M+ 右车体盖（白）</t>
  </si>
  <si>
    <t xml:space="preserve">M+ Right Body Panell(White)</t>
  </si>
  <si>
    <t xml:space="preserve">M+ 右车体盖（银）</t>
  </si>
  <si>
    <t xml:space="preserve">M+ Right Body Panell(Silver)</t>
  </si>
  <si>
    <t xml:space="preserve">M+ 右车体盖（蓝）</t>
  </si>
  <si>
    <t xml:space="preserve">M+ Right Body Panell(Blue)</t>
  </si>
  <si>
    <t xml:space="preserve">M+ 右车体盖（红）</t>
  </si>
  <si>
    <t xml:space="preserve">M+ Right Body Panell(Red)</t>
  </si>
  <si>
    <t xml:space="preserve">M+ 右车体盖（黑红条）</t>
  </si>
  <si>
    <t xml:space="preserve">M+ Right Body Panell(Black with red stripe)</t>
  </si>
  <si>
    <t xml:space="preserve">11-2019</t>
  </si>
  <si>
    <r>
      <rPr>
        <strike val="true"/>
        <sz val="12"/>
        <color rgb="FF0432FF"/>
        <rFont val="Arial"/>
        <family val="2"/>
        <charset val="1"/>
      </rPr>
      <t xml:space="preserve">M+SS </t>
    </r>
    <r>
      <rPr>
        <strike val="true"/>
        <sz val="12"/>
        <color rgb="FF0432FF"/>
        <rFont val="Microsoft YaHei"/>
        <family val="2"/>
        <charset val="238"/>
      </rPr>
      <t xml:space="preserve">车体硬标 取消</t>
    </r>
  </si>
  <si>
    <t xml:space="preserve">M+ Name Badge </t>
  </si>
  <si>
    <t xml:space="preserve">NIU Logo+M+ Lite</t>
  </si>
  <si>
    <t xml:space="preserve">Replaced by 30708139</t>
  </si>
  <si>
    <r>
      <rPr>
        <strike val="true"/>
        <sz val="12"/>
        <color rgb="FF0432FF"/>
        <rFont val="Arial"/>
        <family val="2"/>
        <charset val="1"/>
      </rPr>
      <t xml:space="preserve">MQi+ Lite </t>
    </r>
    <r>
      <rPr>
        <strike val="true"/>
        <sz val="12"/>
        <color rgb="FF0432FF"/>
        <rFont val="Microsoft YaHei"/>
        <family val="2"/>
        <charset val="238"/>
      </rPr>
      <t xml:space="preserve">车体硬标 取消</t>
    </r>
  </si>
  <si>
    <t xml:space="preserve">Name Badge </t>
  </si>
  <si>
    <r>
      <rPr>
        <strike val="true"/>
        <sz val="12"/>
        <color rgb="FF0432FF"/>
        <rFont val="Arial"/>
        <family val="2"/>
        <charset val="1"/>
      </rPr>
      <t xml:space="preserve">MQi+ Lite </t>
    </r>
    <r>
      <rPr>
        <strike val="true"/>
        <sz val="12"/>
        <color rgb="FF0432FF"/>
        <rFont val="Microsoft YaHei"/>
        <family val="2"/>
        <charset val="238"/>
      </rPr>
      <t xml:space="preserve">车体硬标</t>
    </r>
  </si>
  <si>
    <t xml:space="preserve">M+ 车体硬标</t>
  </si>
  <si>
    <t xml:space="preserve">MQi+ Sport name badge</t>
  </si>
  <si>
    <t xml:space="preserve">MQI+-Sport</t>
  </si>
  <si>
    <t xml:space="preserve">M+SS 尾灯总成</t>
  </si>
  <si>
    <t xml:space="preserve">M+ Tail Lamp Assembly</t>
  </si>
  <si>
    <t xml:space="preserve">M+ 后中心盖（原尾盖）</t>
  </si>
  <si>
    <t xml:space="preserve">M+ End cap</t>
  </si>
  <si>
    <t xml:space="preserve">ABS Black mist</t>
  </si>
  <si>
    <t xml:space="preserve">M+ 后中心盖上盖（原尾盖遮盖）</t>
  </si>
  <si>
    <t xml:space="preserve">M+ End cap cover</t>
  </si>
  <si>
    <t xml:space="preserve">M+ 中轴盖（左）白色</t>
  </si>
  <si>
    <t xml:space="preserve">M+ Central Axis cover left (white)</t>
  </si>
  <si>
    <t xml:space="preserve">ABS white</t>
  </si>
  <si>
    <t xml:space="preserve">M+ 中轴盖（左）银色</t>
  </si>
  <si>
    <t xml:space="preserve">M+ Central Axis cover left (silver)</t>
  </si>
  <si>
    <t xml:space="preserve">ABS Silver</t>
  </si>
  <si>
    <t xml:space="preserve">M+ 中轴盖（左）蓝色</t>
  </si>
  <si>
    <t xml:space="preserve">M+ Central Axis cover left (blue)</t>
  </si>
  <si>
    <t xml:space="preserve">ABS blue</t>
  </si>
  <si>
    <t xml:space="preserve">M+ 中轴盖（左）红色</t>
  </si>
  <si>
    <t xml:space="preserve">M+ Central Axis cover left (red)</t>
  </si>
  <si>
    <t xml:space="preserve">ABS red</t>
  </si>
  <si>
    <t xml:space="preserve">M+ 中轴盖（左）黑红条</t>
  </si>
  <si>
    <t xml:space="preserve">M+ Central Axis cover left (Black with red stripe)</t>
  </si>
  <si>
    <t xml:space="preserve">ABS Black with red stripe</t>
  </si>
  <si>
    <t xml:space="preserve">M+ 中轴盖（右）白色</t>
  </si>
  <si>
    <t xml:space="preserve">M+ Central Axis cover right (white)</t>
  </si>
  <si>
    <t xml:space="preserve">M+ 中轴盖（右）银色</t>
  </si>
  <si>
    <t xml:space="preserve">M+ Central Axis cover right (silver)</t>
  </si>
  <si>
    <t xml:space="preserve">M+ 中轴盖（右）蓝色</t>
  </si>
  <si>
    <t xml:space="preserve">M+ Central Axis cover right (blue)</t>
  </si>
  <si>
    <t xml:space="preserve">M+ 中轴盖（右）红色</t>
  </si>
  <si>
    <t xml:space="preserve">M+ Central Axis cover right (red)</t>
  </si>
  <si>
    <t xml:space="preserve">M+ 中轴盖（右）黑红条</t>
  </si>
  <si>
    <t xml:space="preserve">M+ Central Axis cover right (Black with red stripe)</t>
  </si>
  <si>
    <t xml:space="preserve">M+ 减震护板（左）</t>
  </si>
  <si>
    <t xml:space="preserve">M+ Shock absorber fender plate  (left)</t>
  </si>
  <si>
    <t xml:space="preserve">M+ 减震护板（右）</t>
  </si>
  <si>
    <t xml:space="preserve">M+ Shock absorber fender plate  (right)</t>
  </si>
  <si>
    <t xml:space="preserve">M1 牌照安装支架</t>
  </si>
  <si>
    <t xml:space="preserve">M1 Plate Holder</t>
  </si>
  <si>
    <t xml:space="preserve">M1 后尾牌</t>
  </si>
  <si>
    <t xml:space="preserve">M1 Rear NIU Plate</t>
  </si>
  <si>
    <t xml:space="preserve">M1 牌照灯</t>
  </si>
  <si>
    <t xml:space="preserve">M1 Number Plate Light</t>
  </si>
  <si>
    <t xml:space="preserve">N1SP 后尾牌支架</t>
  </si>
  <si>
    <t xml:space="preserve">N1SP License Plate Bracket</t>
  </si>
  <si>
    <t xml:space="preserve">M+ 后轮挡泥板</t>
  </si>
  <si>
    <t xml:space="preserve">M+ Rear Wheel Fender</t>
  </si>
  <si>
    <t xml:space="preserve">M1 后反射器</t>
  </si>
  <si>
    <t xml:space="preserve">M1 Reflector Rear</t>
  </si>
  <si>
    <t xml:space="preserve">Red, capsule shape</t>
  </si>
  <si>
    <t xml:space="preserve">M+ 中护板</t>
  </si>
  <si>
    <t xml:space="preserve">M+ Central Guard Plate</t>
  </si>
  <si>
    <t xml:space="preserve">M+ 左装饰灯总成</t>
  </si>
  <si>
    <t xml:space="preserve">M+ left decorative lamp assembly</t>
  </si>
  <si>
    <t xml:space="preserve">LED 8 lamp beads, power: 0.08w current: 6.5ma</t>
  </si>
  <si>
    <t xml:space="preserve">M+ 右装饰灯总成</t>
  </si>
  <si>
    <t xml:space="preserve">M+ rightdecorative lamp assembly</t>
  </si>
  <si>
    <t xml:space="preserve">M1SS 充电器(欧标）</t>
  </si>
  <si>
    <t xml:space="preserve">M-series Charger (EU) 280W 53.8V</t>
  </si>
  <si>
    <t xml:space="preserve">5.2A 100V-240V VDE - EU standard plug</t>
  </si>
  <si>
    <t xml:space="preserve">M1 左后视镜</t>
  </si>
  <si>
    <t xml:space="preserve">M1 Rear View Mirror (Left)</t>
  </si>
  <si>
    <t xml:space="preserve">XX344 Left</t>
  </si>
  <si>
    <t xml:space="preserve">need to order 30701004 of the same quantity</t>
  </si>
  <si>
    <t xml:space="preserve">M1 右后视镜</t>
  </si>
  <si>
    <t xml:space="preserve">M1 Rear View Mirror (Right)</t>
  </si>
  <si>
    <t xml:space="preserve">XX344 Right</t>
  </si>
  <si>
    <t xml:space="preserve">need to order 30701003 of the same quantity</t>
  </si>
  <si>
    <t xml:space="preserve">M+ 仪表挡风板</t>
  </si>
  <si>
    <t xml:space="preserve">M+ Wind Shield</t>
  </si>
  <si>
    <t xml:space="preserve">PC</t>
  </si>
  <si>
    <r>
      <rPr>
        <strike val="true"/>
        <sz val="12"/>
        <color rgb="FF0432FF"/>
        <rFont val="Arial"/>
        <family val="2"/>
        <charset val="1"/>
      </rPr>
      <t xml:space="preserve">M+SS </t>
    </r>
    <r>
      <rPr>
        <strike val="true"/>
        <sz val="12"/>
        <color rgb="FF0432FF"/>
        <rFont val="Microsoft YaHei"/>
        <family val="2"/>
        <charset val="238"/>
      </rPr>
      <t xml:space="preserve">铭牌 取消</t>
    </r>
  </si>
  <si>
    <t xml:space="preserve">M+ Name plate </t>
  </si>
  <si>
    <r>
      <rPr>
        <strike val="true"/>
        <sz val="12"/>
        <color rgb="FF0432FF"/>
        <rFont val="Arial"/>
        <family val="2"/>
        <charset val="1"/>
      </rPr>
      <t xml:space="preserve">70*30mm</t>
    </r>
    <r>
      <rPr>
        <strike val="true"/>
        <sz val="12"/>
        <color rgb="FF0432FF"/>
        <rFont val="Microsoft YaHei"/>
        <family val="2"/>
        <charset val="238"/>
      </rPr>
      <t xml:space="preserve">，</t>
    </r>
    <r>
      <rPr>
        <strike val="true"/>
        <sz val="12"/>
        <color rgb="FF0432FF"/>
        <rFont val="Arial"/>
        <family val="2"/>
        <charset val="1"/>
      </rPr>
      <t xml:space="preserve">aluminium alloy</t>
    </r>
    <r>
      <rPr>
        <strike val="true"/>
        <sz val="12"/>
        <color rgb="FF0432FF"/>
        <rFont val="Microsoft YaHei"/>
        <family val="2"/>
        <charset val="238"/>
      </rPr>
      <t xml:space="preserve">（</t>
    </r>
    <r>
      <rPr>
        <strike val="true"/>
        <sz val="12"/>
        <color rgb="FF0432FF"/>
        <rFont val="Arial"/>
        <family val="2"/>
        <charset val="1"/>
      </rPr>
      <t xml:space="preserve">Version parameter</t>
    </r>
    <r>
      <rPr>
        <strike val="true"/>
        <sz val="12"/>
        <color rgb="FF0432FF"/>
        <rFont val="Microsoft YaHei"/>
        <family val="2"/>
        <charset val="238"/>
      </rPr>
      <t xml:space="preserve">：</t>
    </r>
    <r>
      <rPr>
        <strike val="true"/>
        <sz val="12"/>
        <color rgb="FF0432FF"/>
        <rFont val="Arial"/>
        <family val="2"/>
        <charset val="1"/>
      </rPr>
      <t xml:space="preserve">1.2KW 45Km/h)</t>
    </r>
  </si>
  <si>
    <t xml:space="preserve">Replaced by 30712025</t>
  </si>
  <si>
    <t xml:space="preserve">L1 铭牌</t>
  </si>
  <si>
    <t xml:space="preserve">L1 name plate</t>
  </si>
  <si>
    <t xml:space="preserve">M+ 头盔挂钩</t>
  </si>
  <si>
    <t xml:space="preserve">M+ Helmet hook</t>
  </si>
  <si>
    <t xml:space="preserve">M+ 前挡泥板（白）</t>
  </si>
  <si>
    <t xml:space="preserve">M+ Front Fender(White)</t>
  </si>
  <si>
    <t xml:space="preserve">ABS White</t>
  </si>
  <si>
    <t xml:space="preserve">M+ 前挡泥板(银)</t>
  </si>
  <si>
    <t xml:space="preserve">M+ Front Fender(Silver)</t>
  </si>
  <si>
    <t xml:space="preserve">M+ 前挡泥板(蓝)</t>
  </si>
  <si>
    <t xml:space="preserve">M+ Front Fender(Blue)</t>
  </si>
  <si>
    <t xml:space="preserve">ABS Blue</t>
  </si>
  <si>
    <t xml:space="preserve">M+ 前挡泥板(红)</t>
  </si>
  <si>
    <t xml:space="preserve">M+ Front Fender(Red)</t>
  </si>
  <si>
    <t xml:space="preserve">ABS Red</t>
  </si>
  <si>
    <t xml:space="preserve">M+ 前挡泥板(黑红条)</t>
  </si>
  <si>
    <t xml:space="preserve">M+ Front Fender(Black with red stripe)</t>
  </si>
  <si>
    <t xml:space="preserve">前挡泥板胶垫</t>
  </si>
  <si>
    <t xml:space="preserve">Front Fender Rubber Washer</t>
  </si>
  <si>
    <t xml:space="preserve">Rubber Part</t>
  </si>
  <si>
    <t xml:space="preserve">M1 号码盖</t>
  </si>
  <si>
    <t xml:space="preserve">M1 Front Central Cover Cap</t>
  </si>
  <si>
    <t xml:space="preserve">PP parts</t>
  </si>
  <si>
    <t xml:space="preserve">01-2021</t>
  </si>
  <si>
    <r>
      <rPr>
        <strike val="true"/>
        <sz val="12"/>
        <color rgb="FF0432FF"/>
        <rFont val="Arial"/>
        <family val="2"/>
        <charset val="1"/>
      </rPr>
      <t xml:space="preserve">M+ </t>
    </r>
    <r>
      <rPr>
        <strike val="true"/>
        <sz val="12"/>
        <color rgb="FF0432FF"/>
        <rFont val="Microsoft YaHei"/>
        <family val="2"/>
        <charset val="238"/>
      </rPr>
      <t xml:space="preserve">左后扶手 取消</t>
    </r>
  </si>
  <si>
    <t xml:space="preserve">M+ Seat Handle(Left) </t>
  </si>
  <si>
    <t xml:space="preserve">PA6 Black mist</t>
  </si>
  <si>
    <t xml:space="preserve">Replaced by 30413008</t>
  </si>
  <si>
    <r>
      <rPr>
        <strike val="true"/>
        <sz val="12"/>
        <color rgb="FF0432FF"/>
        <rFont val="Arial"/>
        <family val="2"/>
        <charset val="1"/>
      </rPr>
      <t xml:space="preserve">M+ </t>
    </r>
    <r>
      <rPr>
        <strike val="true"/>
        <sz val="12"/>
        <color rgb="FF0432FF"/>
        <rFont val="Microsoft YaHei"/>
        <family val="2"/>
        <charset val="238"/>
      </rPr>
      <t xml:space="preserve">右后扶手 取消</t>
    </r>
  </si>
  <si>
    <t xml:space="preserve">M+ Seat Handle(Right) </t>
  </si>
  <si>
    <t xml:space="preserve">Replaced by 30414007</t>
  </si>
  <si>
    <t xml:space="preserve">M-GT 左后扶手</t>
  </si>
  <si>
    <t xml:space="preserve">M-GT Seat Handle(Left)</t>
  </si>
  <si>
    <t xml:space="preserve">M-GT 右后扶手</t>
  </si>
  <si>
    <t xml:space="preserve">M-GT Seat Handle(Right)</t>
  </si>
  <si>
    <t xml:space="preserve">M+ 后轮罩</t>
  </si>
  <si>
    <t xml:space="preserve">M+ Rear Wheel Cover</t>
  </si>
  <si>
    <t xml:space="preserve">M1 前轮罩挡泥垫</t>
  </si>
  <si>
    <t xml:space="preserve">M1 Steering Column Mud Protector</t>
  </si>
  <si>
    <t xml:space="preserve">R110 Pu</t>
  </si>
  <si>
    <t xml:space="preserve">M+ 脚踏板</t>
  </si>
  <si>
    <t xml:space="preserve">M+ Footrest</t>
  </si>
  <si>
    <t xml:space="preserve">PP+T20</t>
  </si>
  <si>
    <t xml:space="preserve">M+ 中护板上盖（白）</t>
  </si>
  <si>
    <t xml:space="preserve">M+ Central Cap(White)</t>
  </si>
  <si>
    <t xml:space="preserve">M+ 中护板上盖(银）</t>
  </si>
  <si>
    <t xml:space="preserve">M+ Central Cap(Silver)</t>
  </si>
  <si>
    <t xml:space="preserve">M+ 中护板上盖(蓝）</t>
  </si>
  <si>
    <t xml:space="preserve">M+ Central Cap(Blue)</t>
  </si>
  <si>
    <t xml:space="preserve">M+ 中护板上盖(红）</t>
  </si>
  <si>
    <t xml:space="preserve">M+ Central Cap(Red)</t>
  </si>
  <si>
    <t xml:space="preserve">M+ 中护板上盖(黑红条）</t>
  </si>
  <si>
    <t xml:space="preserve">M+ Central Cap(Black with red stripe)</t>
  </si>
  <si>
    <t xml:space="preserve">M+SS 鞍座组</t>
  </si>
  <si>
    <t xml:space="preserve">M+ Saddle Assembly</t>
  </si>
  <si>
    <t xml:space="preserve">Assembly parts (skin, foam, base plate, hinge, lock hook) lock hook length 52mm</t>
  </si>
  <si>
    <t xml:space="preserve">M+ 鞍座锁线</t>
  </si>
  <si>
    <t xml:space="preserve">M+ Saddle Lock Cable</t>
  </si>
  <si>
    <t xml:space="preserve">Length1645</t>
  </si>
  <si>
    <t xml:space="preserve">鞍座锁</t>
  </si>
  <si>
    <t xml:space="preserve">Saddle Lock</t>
  </si>
  <si>
    <t xml:space="preserve">Color zinc</t>
  </si>
  <si>
    <t xml:space="preserve">M1 座桶内盖板</t>
  </si>
  <si>
    <t xml:space="preserve">M1 Battery Compartment Power Cord Cap</t>
  </si>
  <si>
    <t xml:space="preserve">喇叭</t>
  </si>
  <si>
    <t xml:space="preserve">Horn</t>
  </si>
  <si>
    <t xml:space="preserve">M1 电源锁</t>
  </si>
  <si>
    <t xml:space="preserve">M1 Power Lock Set </t>
  </si>
  <si>
    <t xml:space="preserve">MBLO lock, keys and Cover</t>
  </si>
  <si>
    <t xml:space="preserve">M1 Power Lock Set</t>
  </si>
  <si>
    <t xml:space="preserve">MBLO lock, keys</t>
  </si>
  <si>
    <t xml:space="preserve">11-2020</t>
  </si>
  <si>
    <t xml:space="preserve">N-GT 锁孔光环</t>
  </si>
  <si>
    <t xml:space="preserve">N-GT Keyhole Halo Light</t>
  </si>
  <si>
    <t xml:space="preserve">12V, LED,  0.42W</t>
  </si>
  <si>
    <t xml:space="preserve">M1SS DC-DC转换器</t>
  </si>
  <si>
    <t xml:space="preserve">M1 DC-DC Converter</t>
  </si>
  <si>
    <t xml:space="preserve">LVEE 12V1.5A 105dB</t>
  </si>
  <si>
    <t xml:space="preserve">M+SS 控制器（45km/h）</t>
  </si>
  <si>
    <t xml:space="preserve">M+ FOC Controller(800W 45Km/h)</t>
  </si>
  <si>
    <t xml:space="preserve">Controller 48V33A，FOC vector controller 800W include tieline（Motor hall）45Km/h</t>
  </si>
  <si>
    <t xml:space="preserve">M+SS 控制器（25km/h）</t>
  </si>
  <si>
    <t xml:space="preserve">M+ FOC Controller(800W 25Km/h)</t>
  </si>
  <si>
    <t xml:space="preserve">Controller 48V33A，FOC vector controller 800W include tieline（Motor hall）25Km/h</t>
  </si>
  <si>
    <t xml:space="preserve">M+ FOC Controller(1200W 25Km/h)</t>
  </si>
  <si>
    <t xml:space="preserve">Controller 48V40A，FOC vector controller 1200W include tieline（Motor hall）25Km/h</t>
  </si>
  <si>
    <t xml:space="preserve">M+ FOC Controller(1200W 45Km/h)</t>
  </si>
  <si>
    <t xml:space="preserve">Controller 48V40A，FOC vector controller 1200W include tieline（Motor hall）45Km/h</t>
  </si>
  <si>
    <r>
      <rPr>
        <strike val="true"/>
        <sz val="12"/>
        <color rgb="FF0432FF"/>
        <rFont val="Arial"/>
        <family val="2"/>
        <charset val="1"/>
      </rPr>
      <t xml:space="preserve">M1SS </t>
    </r>
    <r>
      <rPr>
        <strike val="true"/>
        <sz val="12"/>
        <color rgb="FF0432FF"/>
        <rFont val="Microsoft YaHei"/>
        <family val="2"/>
        <charset val="238"/>
      </rPr>
      <t xml:space="preserve">报警器（含遥控器）（升级） 取消</t>
    </r>
  </si>
  <si>
    <t xml:space="preserve">M1 Alarm Set(with remotes)</t>
  </si>
  <si>
    <r>
      <rPr>
        <strike val="true"/>
        <sz val="12"/>
        <color rgb="FF0432FF"/>
        <rFont val="Arial"/>
        <family val="2"/>
        <charset val="1"/>
      </rPr>
      <t xml:space="preserve">DC-DC converter input 48V output 12V</t>
    </r>
    <r>
      <rPr>
        <strike val="true"/>
        <sz val="12"/>
        <color rgb="FF0432FF"/>
        <rFont val="Microsoft YaHei"/>
        <family val="2"/>
        <charset val="238"/>
      </rPr>
      <t xml:space="preserve">，</t>
    </r>
    <r>
      <rPr>
        <strike val="true"/>
        <sz val="12"/>
        <color rgb="FF0432FF"/>
        <rFont val="Arial"/>
        <family val="2"/>
        <charset val="1"/>
      </rPr>
      <t xml:space="preserve">125W, USB output 5V2A</t>
    </r>
  </si>
  <si>
    <t xml:space="preserve">Replaced by 10703039</t>
  </si>
  <si>
    <t xml:space="preserve">09-2021</t>
  </si>
  <si>
    <t xml:space="preserve">N1SP 报警器（含遥控器）</t>
  </si>
  <si>
    <t xml:space="preserve">N1SP Alarm（including remote control）</t>
  </si>
  <si>
    <t xml:space="preserve">定制开发，ODM，遥控器丝印专用，433MHz</t>
  </si>
  <si>
    <t xml:space="preserve">N1SP 前轮霍尔传感器</t>
  </si>
  <si>
    <t xml:space="preserve">[E4]Front Wheel Hall Sensor</t>
  </si>
  <si>
    <t xml:space="preserve">M+SS 传感器支架</t>
  </si>
  <si>
    <t xml:space="preserve">M+ Sensor Bracket</t>
  </si>
  <si>
    <t xml:space="preserve">N1SP 磁铁支架</t>
  </si>
  <si>
    <t xml:space="preserve">[E4]Front Wheel Hall Sensor Magnet Holder</t>
  </si>
  <si>
    <t xml:space="preserve">Front Wheel speed sensor</t>
  </si>
  <si>
    <t xml:space="preserve">N1SP 磁铁支架夹片</t>
  </si>
  <si>
    <t xml:space="preserve">[E4]Front Wheel Hall Sensor Magnet Holder Clamping Piece</t>
  </si>
  <si>
    <t xml:space="preserve">M1 外六角螺母保护帽</t>
  </si>
  <si>
    <t xml:space="preserve">M1 Hexagon Protective Cap</t>
  </si>
  <si>
    <t xml:space="preserve">16.8mm PE</t>
  </si>
  <si>
    <t xml:space="preserve">M+ 脚踏皮</t>
  </si>
  <si>
    <t xml:space="preserve">M+ Floor mat</t>
  </si>
  <si>
    <t xml:space="preserve">NBR,  antiskid and waterproof</t>
  </si>
  <si>
    <t xml:space="preserve">Ω型夹锁型扎带</t>
  </si>
  <si>
    <t xml:space="preserve">Ω Clamping type tie tape</t>
  </si>
  <si>
    <t xml:space="preserve">152*3.5mm-Ø11</t>
  </si>
  <si>
    <t xml:space="preserve">MOQ 50</t>
  </si>
  <si>
    <t xml:space="preserve">六角法兰面螺栓</t>
  </si>
  <si>
    <t xml:space="preserve">Hexagon Flange Bolt</t>
  </si>
  <si>
    <t xml:space="preserve">M10*45*1.25 Black</t>
  </si>
  <si>
    <t xml:space="preserve">六角法兰螺栓</t>
  </si>
  <si>
    <t xml:space="preserve">Hexagon flange bolt</t>
  </si>
  <si>
    <t xml:space="preserve">M8*25 Black</t>
  </si>
  <si>
    <t xml:space="preserve">M8*20 Black</t>
  </si>
  <si>
    <t xml:space="preserve">Cross Recessed Pan Head Tapping Screw</t>
  </si>
  <si>
    <t xml:space="preserve">ST3.5*10 Black</t>
  </si>
  <si>
    <t xml:space="preserve">ST3.5*18 Black</t>
  </si>
  <si>
    <t xml:space="preserve">锁紧块</t>
  </si>
  <si>
    <t xml:space="preserve">Locking block</t>
  </si>
  <si>
    <t xml:space="preserve">Non-standard part  Color zinc</t>
  </si>
  <si>
    <t xml:space="preserve">M6*16 Black</t>
  </si>
  <si>
    <t xml:space="preserve">六角法兰面螺母</t>
  </si>
  <si>
    <t xml:space="preserve">Hexagon Flange Nut</t>
  </si>
  <si>
    <t xml:space="preserve">M6x16 (black)</t>
  </si>
  <si>
    <t xml:space="preserve">M5 (Color zinc)</t>
  </si>
  <si>
    <t xml:space="preserve">M1 Central Stand Hexagon Flange bolt</t>
  </si>
  <si>
    <t xml:space="preserve">M8*20 (black)</t>
  </si>
  <si>
    <t xml:space="preserve">[E3/E4]Hexagon flange bolt</t>
  </si>
  <si>
    <t xml:space="preserve">M8x35 (black)</t>
  </si>
  <si>
    <t xml:space="preserve">十字槽盘头螺栓</t>
  </si>
  <si>
    <t xml:space="preserve">Cross Recessed Pan Head Bolt</t>
  </si>
  <si>
    <t xml:space="preserve">0x40x1.25 (black)</t>
  </si>
  <si>
    <t xml:space="preserve">Hex flange bolt</t>
  </si>
  <si>
    <t xml:space="preserve">2x30x1.25 (black)</t>
  </si>
  <si>
    <t xml:space="preserve">M6*40 Black</t>
  </si>
  <si>
    <t xml:space="preserve">六角法兰面自锁螺母</t>
  </si>
  <si>
    <t xml:space="preserve">M6 Black</t>
  </si>
  <si>
    <t xml:space="preserve">内六角花形盘头防盗螺钉</t>
  </si>
  <si>
    <t xml:space="preserve">Hexagonal flower shaped head anti-theft screw</t>
  </si>
  <si>
    <t xml:space="preserve">M6*20 black zinc</t>
  </si>
  <si>
    <t xml:space="preserve">MOQ 50 for handlebar lock</t>
  </si>
  <si>
    <t xml:space="preserve">弹簧垫片</t>
  </si>
  <si>
    <t xml:space="preserve">Spring Washer</t>
  </si>
  <si>
    <t xml:space="preserve">5 Black</t>
  </si>
  <si>
    <t xml:space="preserve">十字槽大盘头螺栓</t>
  </si>
  <si>
    <t xml:space="preserve">Cross Recessed Large Pan Head Bolt</t>
  </si>
  <si>
    <t xml:space="preserve">M6*16</t>
  </si>
  <si>
    <t xml:space="preserve">全金属嵌件六角锁紧螺母</t>
  </si>
  <si>
    <t xml:space="preserve">Hexagon Locking Nut</t>
  </si>
  <si>
    <t xml:space="preserve">5 (black)</t>
  </si>
  <si>
    <t xml:space="preserve">十字槽中盘头螺栓</t>
  </si>
  <si>
    <t xml:space="preserve">Cross Recessed Medium Pan Head Bolt</t>
  </si>
  <si>
    <t xml:space="preserve">Crosshead bolt</t>
  </si>
  <si>
    <t xml:space="preserve">M6*12 (black)</t>
  </si>
  <si>
    <t xml:space="preserve">Cross recessed pan head bolt</t>
  </si>
  <si>
    <t xml:space="preserve">M3*16</t>
  </si>
  <si>
    <t xml:space="preserve">M5*12  with flat gasket  Φ10mm black</t>
  </si>
  <si>
    <t xml:space="preserve">尼龙垫片</t>
  </si>
  <si>
    <t xml:space="preserve">Nylon spacer</t>
  </si>
  <si>
    <t xml:space="preserve">φ12*φ6.6*1.6mm，black</t>
  </si>
  <si>
    <t xml:space="preserve">六角法兰自锁螺母</t>
  </si>
  <si>
    <t xml:space="preserve">Hexagon Flange Self-locking Nut</t>
  </si>
  <si>
    <t xml:space="preserve">M3 (black)</t>
  </si>
  <si>
    <t xml:space="preserve">ST4.2*10，Black</t>
  </si>
  <si>
    <t xml:space="preserve">Cross recessed pan head tapping screws</t>
  </si>
  <si>
    <t xml:space="preserve">0x1.25 (black) self-locking</t>
  </si>
  <si>
    <t xml:space="preserve">ST4.2x10 (black)</t>
  </si>
  <si>
    <t xml:space="preserve">ST4.2*16，Black</t>
  </si>
  <si>
    <t xml:space="preserve">M5*16</t>
  </si>
  <si>
    <t xml:space="preserve">十字槽中盘头螺钉</t>
  </si>
  <si>
    <t xml:space="preserve">Cross Recessed Medium Pan Head Screw</t>
  </si>
  <si>
    <t xml:space="preserve">M6*12</t>
  </si>
  <si>
    <t xml:space="preserve">Tapping clip plate</t>
  </si>
  <si>
    <t xml:space="preserve">ST4.8x12 (black)</t>
  </si>
  <si>
    <t xml:space="preserve">ST4.8x16 (black)</t>
  </si>
  <si>
    <t xml:space="preserve">ST4.2 (color zinc)</t>
  </si>
  <si>
    <t xml:space="preserve">M6*20 with flat gasket，flat gasketφ18</t>
  </si>
  <si>
    <t xml:space="preserve">M5*20 with flat gasket，flat gasketφ12</t>
  </si>
  <si>
    <t xml:space="preserve">六角自锁螺母</t>
  </si>
  <si>
    <t xml:space="preserve">Hexagon self-locking nut</t>
  </si>
  <si>
    <t xml:space="preserve">M5 Black</t>
  </si>
  <si>
    <t xml:space="preserve">08-2021</t>
  </si>
  <si>
    <r>
      <rPr>
        <strike val="true"/>
        <sz val="12"/>
        <color rgb="FF0432FF"/>
        <rFont val="Arial"/>
        <family val="2"/>
        <charset val="1"/>
      </rPr>
      <t xml:space="preserve">M+ </t>
    </r>
    <r>
      <rPr>
        <strike val="true"/>
        <sz val="12"/>
        <color rgb="FF0432FF"/>
        <rFont val="Microsoft YaHei"/>
        <family val="2"/>
        <charset val="238"/>
      </rPr>
      <t xml:space="preserve">座桶 取消</t>
    </r>
  </si>
  <si>
    <t xml:space="preserve">M+ Battery Compartment</t>
  </si>
  <si>
    <t xml:space="preserve">Replaced by 30514042, and should be used with same QTY for 30522013</t>
  </si>
  <si>
    <t xml:space="preserve">M+ 座桶</t>
  </si>
  <si>
    <t xml:space="preserve">12-2019</t>
  </si>
  <si>
    <t xml:space="preserve">M+ 充电座盖板</t>
  </si>
  <si>
    <t xml:space="preserve">M+ charging cover plate</t>
  </si>
  <si>
    <t xml:space="preserve">N1S 座桶支撑垫</t>
  </si>
  <si>
    <t xml:space="preserve">[E3/E4]Helmet bucket cushion</t>
  </si>
  <si>
    <t xml:space="preserve">116mm*23mm*3mm</t>
  </si>
  <si>
    <t xml:space="preserve">M+ 车架底板</t>
  </si>
  <si>
    <t xml:space="preserve">M+ Bottom Cover</t>
  </si>
  <si>
    <t xml:space="preserve">M+ 前轮罩（前）</t>
  </si>
  <si>
    <t xml:space="preserve">M+  Front Wheel Cover (Front)</t>
  </si>
  <si>
    <t xml:space="preserve">M+ 前轮罩（后）</t>
  </si>
  <si>
    <t xml:space="preserve">M+  Front Wheel Cover (Rear)</t>
  </si>
  <si>
    <t xml:space="preserve">05-2019</t>
  </si>
  <si>
    <t xml:space="preserve">U3 LTE UBLOX中控（欧洲版）</t>
  </si>
  <si>
    <t xml:space="preserve">U3 LTE UBLOX Smart central controller(EU)</t>
  </si>
  <si>
    <t xml:space="preserve">U3 LTE 4G</t>
  </si>
  <si>
    <t xml:space="preserve">Single electric model</t>
  </si>
  <si>
    <t xml:space="preserve">U3 LTE UBLOX中控（美洲版）</t>
  </si>
  <si>
    <t xml:space="preserve">U3 LTE UBLOX Smart central controller（American)</t>
  </si>
  <si>
    <t xml:space="preserve">ST3.5*13，White Zince</t>
  </si>
  <si>
    <r>
      <rPr>
        <strike val="true"/>
        <sz val="12"/>
        <color rgb="FF0432FF"/>
        <rFont val="Arial"/>
        <family val="2"/>
        <charset val="1"/>
      </rPr>
      <t xml:space="preserve">M+SS </t>
    </r>
    <r>
      <rPr>
        <strike val="true"/>
        <sz val="12"/>
        <color rgb="FF0432FF"/>
        <rFont val="Microsoft YaHei"/>
        <family val="2"/>
        <charset val="238"/>
      </rPr>
      <t xml:space="preserve">电池包总成 取消</t>
    </r>
  </si>
  <si>
    <t xml:space="preserve">M+ Battery Pack 48V31Ah</t>
  </si>
  <si>
    <r>
      <rPr>
        <strike val="true"/>
        <sz val="12"/>
        <color rgb="FF0432FF"/>
        <rFont val="Arial"/>
        <family val="2"/>
        <charset val="1"/>
      </rPr>
      <t xml:space="preserve">18650 2600mAh</t>
    </r>
    <r>
      <rPr>
        <strike val="true"/>
        <sz val="12"/>
        <color rgb="FF0432FF"/>
        <rFont val="Microsoft YaHei"/>
        <family val="2"/>
        <charset val="238"/>
      </rPr>
      <t xml:space="preserve">，</t>
    </r>
    <r>
      <rPr>
        <strike val="true"/>
        <sz val="12"/>
        <color rgb="FF0432FF"/>
        <rFont val="Arial"/>
        <family val="2"/>
        <charset val="1"/>
      </rPr>
      <t xml:space="preserve">48V31Ah</t>
    </r>
  </si>
  <si>
    <t xml:space="preserve">Replaced by 60111703 FE battery, and 601111160 battery is out of production, please do not mix use them, NIU do not take any subsequent responsibility</t>
  </si>
  <si>
    <t xml:space="preserve">M+ 电池包总成（海外版）811</t>
  </si>
  <si>
    <t xml:space="preserve">M+ FE Battery Pack 48V31Ah</t>
  </si>
  <si>
    <t xml:space="preserve">远东18650 2600mAh 811掺锰，48V31Ah，派智</t>
  </si>
  <si>
    <t xml:space="preserve">battery</t>
  </si>
  <si>
    <r>
      <rPr>
        <strike val="true"/>
        <sz val="12"/>
        <color rgb="FF0432FF"/>
        <rFont val="Arial"/>
        <family val="2"/>
        <charset val="1"/>
      </rPr>
      <t xml:space="preserve">M+SS </t>
    </r>
    <r>
      <rPr>
        <strike val="true"/>
        <sz val="12"/>
        <color rgb="FF0432FF"/>
        <rFont val="Microsoft YaHei"/>
        <family val="2"/>
        <charset val="238"/>
      </rPr>
      <t xml:space="preserve">电池包总成</t>
    </r>
  </si>
  <si>
    <t xml:space="preserve">M+ Battery Pack 48V42Ah</t>
  </si>
  <si>
    <r>
      <rPr>
        <strike val="true"/>
        <sz val="12"/>
        <color rgb="FF0432FF"/>
        <rFont val="Arial"/>
        <family val="2"/>
        <charset val="1"/>
      </rPr>
      <t xml:space="preserve">Panasonic NCR18650GA 3500mAh</t>
    </r>
    <r>
      <rPr>
        <strike val="true"/>
        <sz val="12"/>
        <color rgb="FF0432FF"/>
        <rFont val="Microsoft YaHei"/>
        <family val="2"/>
        <charset val="238"/>
      </rPr>
      <t xml:space="preserve">，</t>
    </r>
    <r>
      <rPr>
        <strike val="true"/>
        <sz val="12"/>
        <color rgb="FF0432FF"/>
        <rFont val="Arial"/>
        <family val="2"/>
        <charset val="1"/>
      </rPr>
      <t xml:space="preserve">48V42Ah</t>
    </r>
    <r>
      <rPr>
        <strike val="true"/>
        <sz val="12"/>
        <color rgb="FF0432FF"/>
        <rFont val="Microsoft YaHei"/>
        <family val="2"/>
        <charset val="238"/>
      </rPr>
      <t xml:space="preserve">，德朗能</t>
    </r>
  </si>
  <si>
    <t xml:space="preserve">Replaced by 60111450</t>
  </si>
  <si>
    <t xml:space="preserve">M+SS 电池包总成</t>
  </si>
  <si>
    <t xml:space="preserve">松下18650GA（绿皮） 3500mAh，48V42Ah，德朗能</t>
  </si>
  <si>
    <r>
      <rPr>
        <strike val="true"/>
        <sz val="12"/>
        <color rgb="FF0432FF"/>
        <rFont val="Arial"/>
        <family val="2"/>
        <charset val="1"/>
      </rPr>
      <t xml:space="preserve">M+ </t>
    </r>
    <r>
      <rPr>
        <strike val="true"/>
        <sz val="12"/>
        <color rgb="FF0432FF"/>
        <rFont val="Microsoft YaHei"/>
        <family val="2"/>
        <charset val="238"/>
      </rPr>
      <t xml:space="preserve">电池</t>
    </r>
    <r>
      <rPr>
        <strike val="true"/>
        <sz val="12"/>
        <color rgb="FF0432FF"/>
        <rFont val="Arial"/>
        <family val="2"/>
        <charset val="1"/>
      </rPr>
      <t xml:space="preserve">BMS </t>
    </r>
    <r>
      <rPr>
        <strike val="true"/>
        <sz val="12"/>
        <color rgb="FF0432FF"/>
        <rFont val="Microsoft YaHei"/>
        <family val="2"/>
        <charset val="238"/>
      </rPr>
      <t xml:space="preserve">取消</t>
    </r>
  </si>
  <si>
    <t xml:space="preserve">M+ BMS for Battery Pack</t>
  </si>
  <si>
    <t xml:space="preserve">Smart  lithium battery Customized, highly customized version</t>
  </si>
  <si>
    <t xml:space="preserve">Replaced by 70502008 (48V31Ah) or 70502009 (48V42Ah), Please note the battery model 48V31Ah or 48V42Ah before buying</t>
  </si>
  <si>
    <t xml:space="preserve">M+ 电池BMS（48V31Ah)</t>
  </si>
  <si>
    <t xml:space="preserve">M+ BMS for Battery Pack 48V31Ah</t>
  </si>
  <si>
    <t xml:space="preserve">M+ 电池BMS（48V42Ah)</t>
  </si>
  <si>
    <t xml:space="preserve">M+ BMS for Battery Pack 48V42Ah</t>
  </si>
  <si>
    <t xml:space="preserve">M+ 后碟刹上泵</t>
  </si>
  <si>
    <t xml:space="preserve">M+   Rear disc brake Upper Pump</t>
  </si>
  <si>
    <t xml:space="preserve">M+ 后碟刹下泵</t>
  </si>
  <si>
    <t xml:space="preserve">M+   Rear disc brake Lower Pump</t>
  </si>
  <si>
    <t xml:space="preserve">M+ 后碟刹油管</t>
  </si>
  <si>
    <t xml:space="preserve">M+   Rear disc brak Fluid Tube</t>
  </si>
  <si>
    <t xml:space="preserve">M1 前刹刹把</t>
  </si>
  <si>
    <t xml:space="preserve">M1 Front Disc Brake Lever</t>
  </si>
  <si>
    <t xml:space="preserve">M+ 后碟刹刹把</t>
  </si>
  <si>
    <t xml:space="preserve">M+ Rear Disc Brake Lever</t>
  </si>
  <si>
    <t xml:space="preserve">M1SS 前碟刹上泵（含油盖）</t>
  </si>
  <si>
    <t xml:space="preserve">M1 Front Disc Brake Top Fluid Reservoir</t>
  </si>
  <si>
    <t xml:space="preserve">M1 前碟刹下泵（含油盖）</t>
  </si>
  <si>
    <t xml:space="preserve">M1 Front Disc Brake Lower Fluid Pump</t>
  </si>
  <si>
    <t xml:space="preserve">M1 前碟刹簧片</t>
  </si>
  <si>
    <t xml:space="preserve">M1 Front Disc Brake Spring</t>
  </si>
  <si>
    <t xml:space="preserve">M1 前碟刹刹车蹄块</t>
  </si>
  <si>
    <t xml:space="preserve">M1 Front Disc Brake Pad Set</t>
  </si>
  <si>
    <t xml:space="preserve">M1 前碟刹油管</t>
  </si>
  <si>
    <t xml:space="preserve">M1 Front Disc Brake Fluid Tube</t>
  </si>
  <si>
    <t xml:space="preserve">M+后碟刹蹄块（同国内N1S)</t>
  </si>
  <si>
    <t xml:space="preserve">M+ Rear Brake Pad Set</t>
  </si>
  <si>
    <t xml:space="preserve">N1S 前叉止转片</t>
  </si>
  <si>
    <t xml:space="preserve">[E4]Stop turning gasket of direction bearing</t>
  </si>
  <si>
    <t xml:space="preserve">前碟刹断电开关</t>
  </si>
  <si>
    <t xml:space="preserve">Front brake switch</t>
  </si>
  <si>
    <t xml:space="preserve">座桶充电线</t>
  </si>
  <si>
    <t xml:space="preserve">Seat barrel charging cable</t>
  </si>
  <si>
    <t xml:space="preserve">U/M+</t>
  </si>
  <si>
    <t xml:space="preserve">[N系通用]六角螺母</t>
  </si>
  <si>
    <t xml:space="preserve">[E3/E4]Hexagon nut</t>
  </si>
  <si>
    <t xml:space="preserve">M4 (black)</t>
  </si>
  <si>
    <t xml:space="preserve">H2 智能诊断设备</t>
  </si>
  <si>
    <t xml:space="preserve">H2 Handheld diagnostic device</t>
  </si>
  <si>
    <t xml:space="preserve">H2 host + data converter</t>
  </si>
  <si>
    <t xml:space="preserve">You have to buy 10404012 if you want to use H2 on N series and buy 70501043、70501047、 71001013 to use H2 on MGT EVO</t>
  </si>
  <si>
    <t xml:space="preserve">12-2020</t>
  </si>
  <si>
    <t xml:space="preserve">M8*1.25*30 黑锌，耐落180°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</si>
</sst>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29">
    <font>
      <sz val="10"/>
      <color rgb="FF000000"/>
      <name val="Arial"/>
      <family val="0"/>
      <charset val="134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color rgb="FF000000"/>
      <name val="Arial"/>
      <family val="2"/>
      <charset val="1"/>
    </font>
    <font>
      <b val="true"/>
      <sz val="16"/>
      <color rgb="FF00000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b val="true"/>
      <sz val="15"/>
      <color rgb="FFFEFEFE"/>
      <name val="Arial"/>
      <family val="2"/>
      <charset val="1"/>
    </font>
    <font>
      <b val="true"/>
      <sz val="12"/>
      <color rgb="FF0D0D0D"/>
      <name val="宋体"/>
      <family val="3"/>
      <charset val="134"/>
    </font>
    <font>
      <b val="true"/>
      <sz val="12"/>
      <color rgb="FF0D0D0D"/>
      <name val="Arial"/>
      <family val="2"/>
      <charset val="1"/>
    </font>
    <font>
      <sz val="12"/>
      <color rgb="FF0D0D0D"/>
      <name val="Arial"/>
      <family val="2"/>
      <charset val="1"/>
    </font>
    <font>
      <sz val="12"/>
      <color rgb="FF000000"/>
      <name val="宋体"/>
      <family val="3"/>
      <charset val="134"/>
    </font>
    <font>
      <sz val="12"/>
      <color rgb="FF000000"/>
      <name val="Arial"/>
      <family val="2"/>
      <charset val="1"/>
    </font>
    <font>
      <sz val="12"/>
      <color rgb="FF0D0D0D"/>
      <name val="Microsoft YaHei"/>
      <family val="2"/>
      <charset val="238"/>
    </font>
    <font>
      <sz val="12"/>
      <color rgb="FF0D0D0D"/>
      <name val="宋体"/>
      <family val="3"/>
      <charset val="134"/>
    </font>
    <font>
      <b val="true"/>
      <sz val="15"/>
      <color rgb="FFFFFFFF"/>
      <name val="Arial"/>
      <family val="2"/>
      <charset val="1"/>
    </font>
    <font>
      <b val="true"/>
      <sz val="15"/>
      <color rgb="FF0000FF"/>
      <name val="Arial"/>
      <family val="2"/>
      <charset val="1"/>
    </font>
    <font>
      <sz val="10"/>
      <name val="Arial"/>
      <family val="2"/>
      <charset val="1"/>
    </font>
    <font>
      <b val="true"/>
      <sz val="10"/>
      <name val="Arial"/>
      <family val="2"/>
      <charset val="1"/>
    </font>
    <font>
      <b val="true"/>
      <sz val="14"/>
      <name val="宋体"/>
      <family val="3"/>
      <charset val="134"/>
    </font>
    <font>
      <b val="true"/>
      <sz val="14"/>
      <name val="Arial"/>
      <family val="2"/>
      <charset val="1"/>
    </font>
    <font>
      <b val="true"/>
      <sz val="14"/>
      <name val="Microsoft YaHei"/>
      <family val="2"/>
      <charset val="238"/>
    </font>
    <font>
      <sz val="14"/>
      <name val="Arial"/>
      <family val="2"/>
      <charset val="1"/>
    </font>
    <font>
      <sz val="12"/>
      <color rgb="FF000000"/>
      <name val="微软雅黑"/>
      <family val="2"/>
      <charset val="134"/>
    </font>
    <font>
      <strike val="true"/>
      <sz val="12"/>
      <color rgb="FF0432FF"/>
      <name val="Arial"/>
      <family val="0"/>
      <charset val="1"/>
    </font>
    <font>
      <strike val="true"/>
      <sz val="12"/>
      <color rgb="FF0432FF"/>
      <name val="Arial"/>
      <family val="2"/>
      <charset val="1"/>
    </font>
    <font>
      <strike val="true"/>
      <sz val="12"/>
      <color rgb="FF0432FF"/>
      <name val="Microsoft YaHei"/>
      <family val="2"/>
      <charset val="238"/>
    </font>
    <font>
      <strike val="true"/>
      <sz val="10"/>
      <color rgb="FF0432FF"/>
      <name val="Arial"/>
      <family val="2"/>
      <charset val="1"/>
    </font>
    <font>
      <sz val="10"/>
      <color rgb="FFFF0000"/>
      <name val="Arial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EFEFE"/>
      </patternFill>
    </fill>
    <fill>
      <patternFill patternType="solid">
        <fgColor rgb="FFFF2600"/>
        <bgColor rgb="FFFF2D21"/>
      </patternFill>
    </fill>
    <fill>
      <patternFill patternType="solid">
        <fgColor rgb="FF92C3DF"/>
        <bgColor rgb="FFCACACA"/>
      </patternFill>
    </fill>
    <fill>
      <patternFill patternType="solid">
        <fgColor rgb="FFEAEAEA"/>
        <bgColor rgb="FFEDEDED"/>
      </patternFill>
    </fill>
    <fill>
      <patternFill patternType="solid">
        <fgColor rgb="FFD5D5D5"/>
        <bgColor rgb="FFCACACA"/>
      </patternFill>
    </fill>
    <fill>
      <patternFill patternType="solid">
        <fgColor rgb="FFDBEBF4"/>
        <bgColor rgb="FFEAEAEA"/>
      </patternFill>
    </fill>
    <fill>
      <patternFill patternType="solid">
        <fgColor rgb="FFFF0000"/>
        <bgColor rgb="FFFF2600"/>
      </patternFill>
    </fill>
  </fills>
  <borders count="28">
    <border diagonalUp="false" diagonalDown="false">
      <left/>
      <right/>
      <top/>
      <bottom/>
      <diagonal/>
    </border>
    <border diagonalUp="false" diagonalDown="false">
      <left/>
      <right/>
      <top/>
      <bottom style="thick">
        <color rgb="FFFEFEFE"/>
      </bottom>
      <diagonal/>
    </border>
    <border diagonalUp="false" diagonalDown="false"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 diagonalUp="false" diagonalDown="false">
      <left/>
      <right/>
      <top style="thick">
        <color rgb="FFFFFFFF"/>
      </top>
      <bottom style="thick">
        <color rgb="FFFFFFFF"/>
      </bottom>
      <diagonal/>
    </border>
    <border diagonalUp="false" diagonalDown="false">
      <left/>
      <right/>
      <top style="thick">
        <color rgb="FFFEFEFE"/>
      </top>
      <bottom style="thick">
        <color rgb="FFFEFEFE"/>
      </bottom>
      <diagonal/>
    </border>
    <border diagonalUp="false" diagonalDown="false">
      <left/>
      <right/>
      <top style="thick">
        <color rgb="FFFEFEFE"/>
      </top>
      <bottom style="thick">
        <color rgb="FFFFFFFF"/>
      </bottom>
      <diagonal/>
    </border>
    <border diagonalUp="false" diagonalDown="false">
      <left/>
      <right/>
      <top style="thick">
        <color rgb="FFFFFFFF"/>
      </top>
      <bottom style="thick">
        <color rgb="FFFF2600"/>
      </bottom>
      <diagonal/>
    </border>
    <border diagonalUp="false" diagonalDown="false">
      <left/>
      <right/>
      <top style="thick">
        <color rgb="FFFF2600"/>
      </top>
      <bottom/>
      <diagonal/>
    </border>
    <border diagonalUp="false" diagonalDown="false">
      <left/>
      <right/>
      <top style="thick">
        <color rgb="FFFF2D21"/>
      </top>
      <bottom/>
      <diagonal/>
    </border>
    <border diagonalUp="false" diagonalDown="false">
      <left/>
      <right/>
      <top style="thick">
        <color rgb="FFFFFFFF"/>
      </top>
      <bottom style="thick">
        <color rgb="FFFEFEFE"/>
      </bottom>
      <diagonal/>
    </border>
    <border diagonalUp="false" diagonalDown="false">
      <left style="thin">
        <color rgb="FFFF2D21"/>
      </left>
      <right style="thin">
        <color rgb="FFFF2D21"/>
      </right>
      <top/>
      <bottom/>
      <diagonal/>
    </border>
    <border diagonalUp="false" diagonalDown="false">
      <left/>
      <right/>
      <top style="thick">
        <color rgb="FFFFFFFF"/>
      </top>
      <bottom/>
      <diagonal/>
    </border>
    <border diagonalUp="false" diagonalDown="false">
      <left/>
      <right/>
      <top/>
      <bottom style="thick">
        <color rgb="FFFFFFFF"/>
      </bottom>
      <diagonal/>
    </border>
    <border diagonalUp="false" diagonalDown="false">
      <left style="thin">
        <color rgb="FFEEF3F4"/>
      </left>
      <right/>
      <top style="thin">
        <color rgb="FFEEF3F4"/>
      </top>
      <bottom/>
      <diagonal/>
    </border>
    <border diagonalUp="false" diagonalDown="false">
      <left/>
      <right/>
      <top style="thin">
        <color rgb="FFEEF3F4"/>
      </top>
      <bottom/>
      <diagonal/>
    </border>
    <border diagonalUp="false" diagonalDown="false">
      <left/>
      <right style="thin">
        <color rgb="FFEEF3F4"/>
      </right>
      <top style="thin">
        <color rgb="FFEEF3F4"/>
      </top>
      <bottom/>
      <diagonal/>
    </border>
    <border diagonalUp="false" diagonalDown="false">
      <left style="thin">
        <color rgb="FFEEF3F4"/>
      </left>
      <right style="thin">
        <color rgb="FFEEF3F4"/>
      </right>
      <top/>
      <bottom/>
      <diagonal/>
    </border>
    <border diagonalUp="false" diagonalDown="false">
      <left style="thin">
        <color rgb="FFEEF3F4"/>
      </left>
      <right/>
      <top style="thick">
        <color rgb="FFD5D5D5"/>
      </top>
      <bottom/>
      <diagonal/>
    </border>
    <border diagonalUp="false" diagonalDown="false">
      <left/>
      <right/>
      <top style="thick">
        <color rgb="FFD5D5D5"/>
      </top>
      <bottom/>
      <diagonal/>
    </border>
    <border diagonalUp="false" diagonalDown="false">
      <left/>
      <right style="thin">
        <color rgb="FFEEF3F4"/>
      </right>
      <top style="thick">
        <color rgb="FFD5D5D5"/>
      </top>
      <bottom/>
      <diagonal/>
    </border>
    <border diagonalUp="false" diagonalDown="false">
      <left style="thin">
        <color rgb="FFEEF3F4"/>
      </left>
      <right/>
      <top/>
      <bottom/>
      <diagonal/>
    </border>
    <border diagonalUp="false" diagonalDown="false">
      <left/>
      <right style="thin">
        <color rgb="FFEEF3F4"/>
      </right>
      <top/>
      <bottom/>
      <diagonal/>
    </border>
    <border diagonalUp="false" diagonalDown="false">
      <left style="thin">
        <color rgb="FFEEF3F4"/>
      </left>
      <right/>
      <top/>
      <bottom style="thin">
        <color rgb="FFEEF3F4"/>
      </bottom>
      <diagonal/>
    </border>
    <border diagonalUp="false" diagonalDown="false">
      <left/>
      <right/>
      <top/>
      <bottom style="thin">
        <color rgb="FFEEF3F4"/>
      </bottom>
      <diagonal/>
    </border>
    <border diagonalUp="false" diagonalDown="false">
      <left/>
      <right style="thin">
        <color rgb="FFEEF3F4"/>
      </right>
      <top/>
      <bottom style="thin">
        <color rgb="FFEEF3F4"/>
      </bottom>
      <diagonal/>
    </border>
    <border diagonalUp="false" diagonalDown="false">
      <left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top" textRotation="0" wrapText="true" indent="0" shrinkToFit="false"/>
    </xf>
  </cellStyleXfs>
  <cellXfs count="87">
    <xf numFmtId="164" fontId="0" fillId="0" borderId="0" xfId="0" applyFont="false" applyBorder="false" applyAlignment="false" applyProtection="false">
      <alignment horizontal="general" vertical="top" textRotation="0" wrapText="true" indent="0" shrinkToFit="false"/>
      <protection locked="true" hidden="false"/>
    </xf>
    <xf numFmtId="164" fontId="0" fillId="0" borderId="0" xfId="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5" fontId="5" fillId="2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2" borderId="0" xfId="0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4" fontId="6" fillId="2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5" fontId="5" fillId="2" borderId="0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5" fontId="7" fillId="3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7" fillId="3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8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5" fontId="11" fillId="5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6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7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7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5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5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5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2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5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5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6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6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5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6" borderId="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2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2" borderId="0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11" fillId="6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10" xfId="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5" fontId="11" fillId="5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6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5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6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7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6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2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7" fillId="3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7" fillId="3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5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6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7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7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4" fillId="7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5" fontId="5" fillId="0" borderId="13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5" fillId="0" borderId="14" xfId="20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4" fontId="6" fillId="0" borderId="14" xfId="2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5" fontId="5" fillId="0" borderId="15" xfId="2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5" fontId="15" fillId="8" borderId="16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6" fillId="0" borderId="16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8" fillId="4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4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4" borderId="2" xfId="2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10" fillId="0" borderId="0" xfId="2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10" fillId="0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7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18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19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20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21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22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23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24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17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8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9" fillId="4" borderId="2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0" fillId="4" borderId="2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0" fillId="4" borderId="2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1" fillId="4" borderId="2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9" fillId="4" borderId="2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3" fillId="0" borderId="2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4" fillId="0" borderId="2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0" borderId="2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6" fillId="0" borderId="2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常规 2" xfId="20"/>
  </cellStyles>
  <dxfs count="178"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ACACA"/>
      <rgbColor rgb="FF808080"/>
      <rgbColor rgb="FF9999FF"/>
      <rgbColor rgb="FF993366"/>
      <rgbColor rgb="FFFEFEFE"/>
      <rgbColor rgb="FFDBEBF4"/>
      <rgbColor rgb="FF660066"/>
      <rgbColor rgb="FFFF8080"/>
      <rgbColor rgb="FF0066CC"/>
      <rgbColor rgb="FFD5D5D5"/>
      <rgbColor rgb="FF000080"/>
      <rgbColor rgb="FFFF00FF"/>
      <rgbColor rgb="FFFFFF00"/>
      <rgbColor rgb="FF00FFFF"/>
      <rgbColor rgb="FF800080"/>
      <rgbColor rgb="FF800000"/>
      <rgbColor rgb="FF008080"/>
      <rgbColor rgb="FF0432FF"/>
      <rgbColor rgb="FF00CCFF"/>
      <rgbColor rgb="FFEEF3F4"/>
      <rgbColor rgb="FFEAEAEA"/>
      <rgbColor rgb="FFEDEDED"/>
      <rgbColor rgb="FF92C3D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2D21"/>
      <rgbColor rgb="FF666699"/>
      <rgbColor rgb="FF969696"/>
      <rgbColor rgb="FF003366"/>
      <rgbColor rgb="FF339966"/>
      <rgbColor rgb="FF0D0D0D"/>
      <rgbColor rgb="FF333300"/>
      <rgbColor rgb="FFFF26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1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2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3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4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5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6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7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8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9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20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2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6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7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8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10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4</xdr:col>
      <xdr:colOff>0</xdr:colOff>
      <xdr:row>1</xdr:row>
      <xdr:rowOff>33120</xdr:rowOff>
    </xdr:from>
    <xdr:to>
      <xdr:col>8</xdr:col>
      <xdr:colOff>877680</xdr:colOff>
      <xdr:row>2</xdr:row>
      <xdr:rowOff>4984920</xdr:rowOff>
    </xdr:to>
    <xdr:pic>
      <xdr:nvPicPr>
        <xdr:cNvPr id="0" name="M1_Handlebar_Front. 2ai-01.png" descr=""/>
        <xdr:cNvPicPr/>
      </xdr:nvPicPr>
      <xdr:blipFill>
        <a:blip r:embed="rId1"/>
        <a:stretch/>
      </xdr:blipFill>
      <xdr:spPr>
        <a:xfrm>
          <a:off x="4212360" y="375840"/>
          <a:ext cx="12973680" cy="520704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188280</xdr:colOff>
      <xdr:row>2</xdr:row>
      <xdr:rowOff>191880</xdr:rowOff>
    </xdr:from>
    <xdr:to>
      <xdr:col>5</xdr:col>
      <xdr:colOff>1735920</xdr:colOff>
      <xdr:row>2</xdr:row>
      <xdr:rowOff>4958280</xdr:rowOff>
    </xdr:to>
    <xdr:pic>
      <xdr:nvPicPr>
        <xdr:cNvPr id="10" name="图片 2" descr=""/>
        <xdr:cNvPicPr/>
      </xdr:nvPicPr>
      <xdr:blipFill>
        <a:blip r:embed="rId1"/>
        <a:stretch/>
      </xdr:blipFill>
      <xdr:spPr>
        <a:xfrm>
          <a:off x="3231720" y="789840"/>
          <a:ext cx="7091280" cy="476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435600</xdr:colOff>
      <xdr:row>1</xdr:row>
      <xdr:rowOff>237600</xdr:rowOff>
    </xdr:from>
    <xdr:to>
      <xdr:col>7</xdr:col>
      <xdr:colOff>870840</xdr:colOff>
      <xdr:row>2</xdr:row>
      <xdr:rowOff>5069520</xdr:rowOff>
    </xdr:to>
    <xdr:pic>
      <xdr:nvPicPr>
        <xdr:cNvPr id="11" name="图片 2" descr=""/>
        <xdr:cNvPicPr/>
      </xdr:nvPicPr>
      <xdr:blipFill>
        <a:blip r:embed="rId1"/>
        <a:stretch/>
      </xdr:blipFill>
      <xdr:spPr>
        <a:xfrm>
          <a:off x="3297960" y="580320"/>
          <a:ext cx="8548560" cy="5087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180000</xdr:colOff>
      <xdr:row>2</xdr:row>
      <xdr:rowOff>304920</xdr:rowOff>
    </xdr:from>
    <xdr:to>
      <xdr:col>5</xdr:col>
      <xdr:colOff>2275560</xdr:colOff>
      <xdr:row>2</xdr:row>
      <xdr:rowOff>4461840</xdr:rowOff>
    </xdr:to>
    <xdr:pic>
      <xdr:nvPicPr>
        <xdr:cNvPr id="12" name="图片 2" descr=""/>
        <xdr:cNvPicPr/>
      </xdr:nvPicPr>
      <xdr:blipFill>
        <a:blip r:embed="rId1"/>
        <a:stretch/>
      </xdr:blipFill>
      <xdr:spPr>
        <a:xfrm>
          <a:off x="3192840" y="902880"/>
          <a:ext cx="7931160" cy="4156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609480</xdr:colOff>
      <xdr:row>2</xdr:row>
      <xdr:rowOff>276120</xdr:rowOff>
    </xdr:from>
    <xdr:to>
      <xdr:col>5</xdr:col>
      <xdr:colOff>2519640</xdr:colOff>
      <xdr:row>3</xdr:row>
      <xdr:rowOff>54720</xdr:rowOff>
    </xdr:to>
    <xdr:pic>
      <xdr:nvPicPr>
        <xdr:cNvPr id="13" name="图片 2" descr=""/>
        <xdr:cNvPicPr/>
      </xdr:nvPicPr>
      <xdr:blipFill>
        <a:blip r:embed="rId1"/>
        <a:stretch/>
      </xdr:blipFill>
      <xdr:spPr>
        <a:xfrm>
          <a:off x="2161080" y="874080"/>
          <a:ext cx="9116280" cy="4979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13680</xdr:colOff>
      <xdr:row>2</xdr:row>
      <xdr:rowOff>670680</xdr:rowOff>
    </xdr:from>
    <xdr:to>
      <xdr:col>5</xdr:col>
      <xdr:colOff>1340640</xdr:colOff>
      <xdr:row>2</xdr:row>
      <xdr:rowOff>5137200</xdr:rowOff>
    </xdr:to>
    <xdr:pic>
      <xdr:nvPicPr>
        <xdr:cNvPr id="14" name="图片 2" descr=""/>
        <xdr:cNvPicPr/>
      </xdr:nvPicPr>
      <xdr:blipFill>
        <a:blip r:embed="rId1"/>
        <a:stretch/>
      </xdr:blipFill>
      <xdr:spPr>
        <a:xfrm>
          <a:off x="3147840" y="1268640"/>
          <a:ext cx="7788600" cy="44665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332640</xdr:colOff>
      <xdr:row>2</xdr:row>
      <xdr:rowOff>13680</xdr:rowOff>
    </xdr:from>
    <xdr:to>
      <xdr:col>6</xdr:col>
      <xdr:colOff>10800</xdr:colOff>
      <xdr:row>3</xdr:row>
      <xdr:rowOff>9000</xdr:rowOff>
    </xdr:to>
    <xdr:pic>
      <xdr:nvPicPr>
        <xdr:cNvPr id="15" name="图片 2" descr=""/>
        <xdr:cNvPicPr/>
      </xdr:nvPicPr>
      <xdr:blipFill>
        <a:blip r:embed="rId1"/>
        <a:stretch/>
      </xdr:blipFill>
      <xdr:spPr>
        <a:xfrm>
          <a:off x="4676040" y="611640"/>
          <a:ext cx="6713640" cy="5195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568080</xdr:colOff>
      <xdr:row>1</xdr:row>
      <xdr:rowOff>221760</xdr:rowOff>
    </xdr:from>
    <xdr:to>
      <xdr:col>5</xdr:col>
      <xdr:colOff>4131360</xdr:colOff>
      <xdr:row>3</xdr:row>
      <xdr:rowOff>2880</xdr:rowOff>
    </xdr:to>
    <xdr:pic>
      <xdr:nvPicPr>
        <xdr:cNvPr id="16" name="图片 2" descr=""/>
        <xdr:cNvPicPr/>
      </xdr:nvPicPr>
      <xdr:blipFill>
        <a:blip r:embed="rId1"/>
        <a:stretch/>
      </xdr:blipFill>
      <xdr:spPr>
        <a:xfrm>
          <a:off x="4679640" y="564480"/>
          <a:ext cx="6375600" cy="5236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215280</xdr:colOff>
      <xdr:row>1</xdr:row>
      <xdr:rowOff>188280</xdr:rowOff>
    </xdr:from>
    <xdr:to>
      <xdr:col>5</xdr:col>
      <xdr:colOff>2077920</xdr:colOff>
      <xdr:row>2</xdr:row>
      <xdr:rowOff>5114160</xdr:rowOff>
    </xdr:to>
    <xdr:pic>
      <xdr:nvPicPr>
        <xdr:cNvPr id="17" name="图片 2" descr=""/>
        <xdr:cNvPicPr/>
      </xdr:nvPicPr>
      <xdr:blipFill>
        <a:blip r:embed="rId1"/>
        <a:stretch/>
      </xdr:blipFill>
      <xdr:spPr>
        <a:xfrm>
          <a:off x="1766880" y="531000"/>
          <a:ext cx="9059400" cy="5181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990720</xdr:colOff>
      <xdr:row>2</xdr:row>
      <xdr:rowOff>329040</xdr:rowOff>
    </xdr:from>
    <xdr:to>
      <xdr:col>5</xdr:col>
      <xdr:colOff>1809360</xdr:colOff>
      <xdr:row>2</xdr:row>
      <xdr:rowOff>5038560</xdr:rowOff>
    </xdr:to>
    <xdr:pic>
      <xdr:nvPicPr>
        <xdr:cNvPr id="18" name="图片 2" descr=""/>
        <xdr:cNvPicPr/>
      </xdr:nvPicPr>
      <xdr:blipFill>
        <a:blip r:embed="rId1"/>
        <a:stretch/>
      </xdr:blipFill>
      <xdr:spPr>
        <a:xfrm>
          <a:off x="1433880" y="927000"/>
          <a:ext cx="7571880" cy="47095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370080</xdr:colOff>
      <xdr:row>2</xdr:row>
      <xdr:rowOff>231480</xdr:rowOff>
    </xdr:from>
    <xdr:to>
      <xdr:col>5</xdr:col>
      <xdr:colOff>3648960</xdr:colOff>
      <xdr:row>2</xdr:row>
      <xdr:rowOff>4805640</xdr:rowOff>
    </xdr:to>
    <xdr:pic>
      <xdr:nvPicPr>
        <xdr:cNvPr id="19" name="图片 3" descr=""/>
        <xdr:cNvPicPr/>
      </xdr:nvPicPr>
      <xdr:blipFill>
        <a:blip r:embed="rId1"/>
        <a:stretch/>
      </xdr:blipFill>
      <xdr:spPr>
        <a:xfrm>
          <a:off x="1921680" y="829440"/>
          <a:ext cx="9578880" cy="4574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4</xdr:col>
      <xdr:colOff>0</xdr:colOff>
      <xdr:row>2</xdr:row>
      <xdr:rowOff>0</xdr:rowOff>
    </xdr:from>
    <xdr:to>
      <xdr:col>8</xdr:col>
      <xdr:colOff>546840</xdr:colOff>
      <xdr:row>2</xdr:row>
      <xdr:rowOff>5200200</xdr:rowOff>
    </xdr:to>
    <xdr:pic>
      <xdr:nvPicPr>
        <xdr:cNvPr id="1" name="M1_Handlebar_Rear 2-01.png" descr=""/>
        <xdr:cNvPicPr/>
      </xdr:nvPicPr>
      <xdr:blipFill>
        <a:blip r:embed="rId1"/>
        <a:srcRect l="0" t="6915" r="0" b="0"/>
        <a:stretch/>
      </xdr:blipFill>
      <xdr:spPr>
        <a:xfrm>
          <a:off x="4827600" y="597960"/>
          <a:ext cx="10928520" cy="520020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376560</xdr:colOff>
      <xdr:row>2</xdr:row>
      <xdr:rowOff>292680</xdr:rowOff>
    </xdr:from>
    <xdr:to>
      <xdr:col>6</xdr:col>
      <xdr:colOff>52560</xdr:colOff>
      <xdr:row>2</xdr:row>
      <xdr:rowOff>5007240</xdr:rowOff>
    </xdr:to>
    <xdr:pic>
      <xdr:nvPicPr>
        <xdr:cNvPr id="20" name="图片 1" descr=""/>
        <xdr:cNvPicPr/>
      </xdr:nvPicPr>
      <xdr:blipFill>
        <a:blip r:embed="rId1"/>
        <a:stretch/>
      </xdr:blipFill>
      <xdr:spPr>
        <a:xfrm>
          <a:off x="3349440" y="890640"/>
          <a:ext cx="6398280" cy="4714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4</xdr:col>
      <xdr:colOff>0</xdr:colOff>
      <xdr:row>2</xdr:row>
      <xdr:rowOff>0</xdr:rowOff>
    </xdr:from>
    <xdr:to>
      <xdr:col>8</xdr:col>
      <xdr:colOff>1134720</xdr:colOff>
      <xdr:row>2</xdr:row>
      <xdr:rowOff>5200200</xdr:rowOff>
    </xdr:to>
    <xdr:pic>
      <xdr:nvPicPr>
        <xdr:cNvPr id="2" name="Dashboard-01.png" descr=""/>
        <xdr:cNvPicPr/>
      </xdr:nvPicPr>
      <xdr:blipFill>
        <a:blip r:embed="rId1"/>
        <a:srcRect l="0" t="0" r="4064" b="0"/>
        <a:stretch/>
      </xdr:blipFill>
      <xdr:spPr>
        <a:xfrm>
          <a:off x="4917960" y="597960"/>
          <a:ext cx="12312720" cy="520020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568080</xdr:colOff>
      <xdr:row>2</xdr:row>
      <xdr:rowOff>457200</xdr:rowOff>
    </xdr:from>
    <xdr:to>
      <xdr:col>5</xdr:col>
      <xdr:colOff>1613160</xdr:colOff>
      <xdr:row>2</xdr:row>
      <xdr:rowOff>4806720</xdr:rowOff>
    </xdr:to>
    <xdr:pic>
      <xdr:nvPicPr>
        <xdr:cNvPr id="3" name="图片 2" descr=""/>
        <xdr:cNvPicPr/>
      </xdr:nvPicPr>
      <xdr:blipFill>
        <a:blip r:embed="rId1"/>
        <a:stretch/>
      </xdr:blipFill>
      <xdr:spPr>
        <a:xfrm>
          <a:off x="3833640" y="1055160"/>
          <a:ext cx="7012080" cy="43495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734400</xdr:colOff>
      <xdr:row>2</xdr:row>
      <xdr:rowOff>200520</xdr:rowOff>
    </xdr:from>
    <xdr:to>
      <xdr:col>5</xdr:col>
      <xdr:colOff>1545840</xdr:colOff>
      <xdr:row>3</xdr:row>
      <xdr:rowOff>51840</xdr:rowOff>
    </xdr:to>
    <xdr:pic>
      <xdr:nvPicPr>
        <xdr:cNvPr id="4" name="图片 2" descr=""/>
        <xdr:cNvPicPr/>
      </xdr:nvPicPr>
      <xdr:blipFill>
        <a:blip r:embed="rId1"/>
        <a:stretch/>
      </xdr:blipFill>
      <xdr:spPr>
        <a:xfrm>
          <a:off x="5420520" y="798480"/>
          <a:ext cx="5095080" cy="5051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620640</xdr:colOff>
      <xdr:row>2</xdr:row>
      <xdr:rowOff>522360</xdr:rowOff>
    </xdr:from>
    <xdr:to>
      <xdr:col>6</xdr:col>
      <xdr:colOff>474120</xdr:colOff>
      <xdr:row>2</xdr:row>
      <xdr:rowOff>3831120</xdr:rowOff>
    </xdr:to>
    <xdr:pic>
      <xdr:nvPicPr>
        <xdr:cNvPr id="5" name="图片 2" descr=""/>
        <xdr:cNvPicPr/>
      </xdr:nvPicPr>
      <xdr:blipFill>
        <a:blip r:embed="rId1"/>
        <a:stretch/>
      </xdr:blipFill>
      <xdr:spPr>
        <a:xfrm>
          <a:off x="5417280" y="1120320"/>
          <a:ext cx="4893480" cy="33087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659520</xdr:colOff>
      <xdr:row>1</xdr:row>
      <xdr:rowOff>195840</xdr:rowOff>
    </xdr:from>
    <xdr:to>
      <xdr:col>4</xdr:col>
      <xdr:colOff>3648960</xdr:colOff>
      <xdr:row>2</xdr:row>
      <xdr:rowOff>5060880</xdr:rowOff>
    </xdr:to>
    <xdr:pic>
      <xdr:nvPicPr>
        <xdr:cNvPr id="6" name="图片 2" descr=""/>
        <xdr:cNvPicPr/>
      </xdr:nvPicPr>
      <xdr:blipFill>
        <a:blip r:embed="rId1"/>
        <a:stretch/>
      </xdr:blipFill>
      <xdr:spPr>
        <a:xfrm>
          <a:off x="1476000" y="538560"/>
          <a:ext cx="6758640" cy="5120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4</xdr:col>
      <xdr:colOff>0</xdr:colOff>
      <xdr:row>2</xdr:row>
      <xdr:rowOff>0</xdr:rowOff>
    </xdr:from>
    <xdr:to>
      <xdr:col>9</xdr:col>
      <xdr:colOff>237960</xdr:colOff>
      <xdr:row>2</xdr:row>
      <xdr:rowOff>5200200</xdr:rowOff>
    </xdr:to>
    <xdr:pic>
      <xdr:nvPicPr>
        <xdr:cNvPr id="7" name="M1_Front_Wheel-02.png" descr=""/>
        <xdr:cNvPicPr/>
      </xdr:nvPicPr>
      <xdr:blipFill>
        <a:blip r:embed="rId1"/>
        <a:stretch/>
      </xdr:blipFill>
      <xdr:spPr>
        <a:xfrm>
          <a:off x="4212360" y="597960"/>
          <a:ext cx="10408680" cy="520020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293760</xdr:colOff>
      <xdr:row>1</xdr:row>
      <xdr:rowOff>228600</xdr:rowOff>
    </xdr:from>
    <xdr:to>
      <xdr:col>4</xdr:col>
      <xdr:colOff>1996920</xdr:colOff>
      <xdr:row>3</xdr:row>
      <xdr:rowOff>36000</xdr:rowOff>
    </xdr:to>
    <xdr:pic>
      <xdr:nvPicPr>
        <xdr:cNvPr id="8" name="图片 2" descr=""/>
        <xdr:cNvPicPr/>
      </xdr:nvPicPr>
      <xdr:blipFill>
        <a:blip r:embed="rId1"/>
        <a:stretch/>
      </xdr:blipFill>
      <xdr:spPr>
        <a:xfrm>
          <a:off x="293760" y="571320"/>
          <a:ext cx="6076800" cy="5263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1251720</xdr:colOff>
      <xdr:row>2</xdr:row>
      <xdr:rowOff>10800</xdr:rowOff>
    </xdr:from>
    <xdr:to>
      <xdr:col>8</xdr:col>
      <xdr:colOff>977400</xdr:colOff>
      <xdr:row>2</xdr:row>
      <xdr:rowOff>4914360</xdr:rowOff>
    </xdr:to>
    <xdr:pic>
      <xdr:nvPicPr>
        <xdr:cNvPr id="9" name="图片 3" descr=""/>
        <xdr:cNvPicPr/>
      </xdr:nvPicPr>
      <xdr:blipFill>
        <a:blip r:embed="rId2"/>
        <a:stretch/>
      </xdr:blipFill>
      <xdr:spPr>
        <a:xfrm>
          <a:off x="10504080" y="608760"/>
          <a:ext cx="5712480" cy="49035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9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H5" activeCellId="0" sqref="H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4" min="3" style="1" width="18.85"/>
    <col collapsed="false" customWidth="true" hidden="false" outlineLevel="0" max="5" min="5" style="1" width="48.57"/>
    <col collapsed="false" customWidth="true" hidden="false" outlineLevel="0" max="6" min="6" style="1" width="65.01"/>
    <col collapsed="false" customWidth="true" hidden="false" outlineLevel="0" max="7" min="7" style="1" width="30.86"/>
    <col collapsed="false" customWidth="true" hidden="false" outlineLevel="0" max="8" min="8" style="1" width="27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5" t="s">
        <v>1</v>
      </c>
      <c r="J1" s="5"/>
    </row>
    <row r="2" customFormat="false" ht="20.1" hidden="false" customHeight="true" outlineLevel="0" collapsed="false">
      <c r="A2" s="6" t="s">
        <v>2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2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4.9" hidden="false" customHeight="tru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28.5" hidden="false" customHeight="true" outlineLevel="0" collapsed="false">
      <c r="A6" s="13" t="s">
        <v>11</v>
      </c>
      <c r="B6" s="14" t="n">
        <v>30536002</v>
      </c>
      <c r="C6" s="15" t="str">
        <f aca="false">VLOOKUP(B:B,'Full spare Parts '!A:B,2,0)</f>
        <v>10-2018</v>
      </c>
      <c r="D6" s="15" t="str">
        <f aca="false">VLOOKUP(B:B,'Full spare Parts '!A:C,3,0)</f>
        <v>08-2020</v>
      </c>
      <c r="E6" s="16" t="str">
        <f aca="false">VLOOKUP(B:B,'Full spare Parts '!A:E,5,0)</f>
        <v>M1 Handlebar Rear Cover</v>
      </c>
      <c r="F6" s="15" t="str">
        <f aca="false">VLOOKUP(B:B,'Full spare Parts '!A:F,6,0)</f>
        <v>PP Part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28.5" hidden="false" customHeight="true" outlineLevel="0" collapsed="false">
      <c r="A7" s="17" t="n">
        <v>1</v>
      </c>
      <c r="B7" s="14" t="n">
        <v>30501006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M+ Wind Shield</v>
      </c>
      <c r="F7" s="15" t="str">
        <f aca="false">VLOOKUP(B:B,'Full spare Parts '!A:F,6,0)</f>
        <v>PC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28.5" hidden="false" customHeight="true" outlineLevel="0" collapsed="false">
      <c r="A8" s="18" t="n">
        <v>2</v>
      </c>
      <c r="B8" s="14" t="n">
        <v>30701003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6" t="str">
        <f aca="false">VLOOKUP(B:B,'Full spare Parts '!A:E,5,0)</f>
        <v>M1 Rear View Mirror (Left)</v>
      </c>
      <c r="F8" s="15" t="str">
        <f aca="false">VLOOKUP(B:B,'Full spare Parts '!A:F,6,0)</f>
        <v>XX344 Left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28.5" hidden="false" customHeight="true" outlineLevel="0" collapsed="false">
      <c r="A9" s="18" t="n">
        <v>3</v>
      </c>
      <c r="B9" s="14" t="n">
        <v>30701004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6" t="str">
        <f aca="false">VLOOKUP(B:B,'Full spare Parts '!A:E,5,0)</f>
        <v>M1 Rear View Mirror (Right)</v>
      </c>
      <c r="F9" s="15" t="str">
        <f aca="false">VLOOKUP(B:B,'Full spare Parts '!A:F,6,0)</f>
        <v>XX344 Right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28.5" hidden="false" customHeight="true" outlineLevel="0" collapsed="false">
      <c r="A10" s="18" t="n">
        <v>4</v>
      </c>
      <c r="B10" s="14" t="n">
        <v>20401004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6" t="str">
        <f aca="false">VLOOKUP(B:B,'Full spare Parts '!A:E,5,0)</f>
        <v>M1 Handle Grip(Left)</v>
      </c>
      <c r="F10" s="15" t="n">
        <f aca="false">VLOOKUP(B:B,'Full spare Parts '!A:F,6,0)</f>
        <v>0</v>
      </c>
      <c r="G10" s="15" t="n">
        <f aca="false">VLOOKUP(B:B,'Full spare Parts '!A:G,7,0)</f>
        <v>1</v>
      </c>
      <c r="H10" s="15" t="e">
        <f aca="false">VLOOKUP(B:B,'Full spare Parts '!A:H,9,0)</f>
        <v>#VALUE!</v>
      </c>
    </row>
    <row r="11" customFormat="false" ht="28.5" hidden="false" customHeight="true" outlineLevel="0" collapsed="false">
      <c r="A11" s="18" t="n">
        <v>5</v>
      </c>
      <c r="B11" s="14" t="n">
        <v>70105009</v>
      </c>
      <c r="C11" s="15" t="str">
        <f aca="false">VLOOKUP(B:B,'Full spare Parts '!A:B,2,0)</f>
        <v>10-2018</v>
      </c>
      <c r="D11" s="15" t="str">
        <f aca="false">VLOOKUP(B:B,'Full spare Parts '!A:C,3,0)</f>
        <v>Current</v>
      </c>
      <c r="E11" s="16" t="str">
        <f aca="false">VLOOKUP(B:B,'Full spare Parts '!A:E,5,0)</f>
        <v>M+ Rear Disc Brake Lever</v>
      </c>
      <c r="F11" s="15" t="n">
        <f aca="false">VLOOKUP(B:B,'Full spare Parts '!A:F,6,0)</f>
        <v>0</v>
      </c>
      <c r="G11" s="15" t="n">
        <f aca="false">VLOOKUP(B:B,'Full spare Parts '!A:G,7,0)</f>
        <v>1</v>
      </c>
      <c r="H11" s="15" t="e">
        <f aca="false">VLOOKUP(B:B,'Full spare Parts '!A:H,9,0)</f>
        <v>#VALUE!</v>
      </c>
    </row>
    <row r="12" customFormat="false" ht="28.5" hidden="false" customHeight="true" outlineLevel="0" collapsed="false">
      <c r="A12" s="18" t="n">
        <v>6</v>
      </c>
      <c r="B12" s="14" t="n">
        <v>30534001</v>
      </c>
      <c r="C12" s="15" t="str">
        <f aca="false">VLOOKUP(B:B,'Full spare Parts '!A:B,2,0)</f>
        <v>10-2018</v>
      </c>
      <c r="D12" s="15" t="str">
        <f aca="false">VLOOKUP(B:B,'Full spare Parts '!A:C,3,0)</f>
        <v>08-2020</v>
      </c>
      <c r="E12" s="16" t="str">
        <f aca="false">VLOOKUP(B:B,'Full spare Parts '!A:E,5,0)</f>
        <v>M1 Handlebar Left Cover</v>
      </c>
      <c r="F12" s="15" t="str">
        <f aca="false">VLOOKUP(B:B,'Full spare Parts '!A:F,6,0)</f>
        <v>PP Part</v>
      </c>
      <c r="G12" s="15" t="n">
        <f aca="false">VLOOKUP(B:B,'Full spare Parts '!A:G,7,0)</f>
        <v>1</v>
      </c>
      <c r="H12" s="15" t="e">
        <f aca="false">VLOOKUP(B:B,'Full spare Parts '!A:H,9,0)</f>
        <v>#VALUE!</v>
      </c>
    </row>
    <row r="13" customFormat="false" ht="28.5" hidden="false" customHeight="true" outlineLevel="0" collapsed="false">
      <c r="A13" s="18" t="n">
        <v>7</v>
      </c>
      <c r="B13" s="14" t="n">
        <v>30419003</v>
      </c>
      <c r="C13" s="15" t="str">
        <f aca="false">VLOOKUP(B:B,'Full spare Parts '!A:B,2,0)</f>
        <v>10-2018</v>
      </c>
      <c r="D13" s="15" t="str">
        <f aca="false">VLOOKUP(B:B,'Full spare Parts '!A:C,3,0)</f>
        <v>Current</v>
      </c>
      <c r="E13" s="16" t="str">
        <f aca="false">VLOOKUP(B:B,'Full spare Parts '!A:E,5,0)</f>
        <v>M+ Handlebar Front Cover</v>
      </c>
      <c r="F13" s="15" t="n">
        <f aca="false">VLOOKUP(B:B,'Full spare Parts '!A:F,6,0)</f>
        <v>0</v>
      </c>
      <c r="G13" s="15" t="n">
        <f aca="false">VLOOKUP(B:B,'Full spare Parts '!A:G,7,0)</f>
        <v>1</v>
      </c>
      <c r="H13" s="15" t="e">
        <f aca="false">VLOOKUP(B:B,'Full spare Parts '!A:H,9,0)</f>
        <v>#VALUE!</v>
      </c>
    </row>
    <row r="14" customFormat="false" ht="28.5" hidden="false" customHeight="true" outlineLevel="0" collapsed="false">
      <c r="A14" s="18" t="n">
        <v>8</v>
      </c>
      <c r="B14" s="14" t="n">
        <v>30535001</v>
      </c>
      <c r="C14" s="15" t="str">
        <f aca="false">VLOOKUP(B:B,'Full spare Parts '!A:B,2,0)</f>
        <v>10-2018</v>
      </c>
      <c r="D14" s="15" t="str">
        <f aca="false">VLOOKUP(B:B,'Full spare Parts '!A:C,3,0)</f>
        <v>Current</v>
      </c>
      <c r="E14" s="16" t="str">
        <f aca="false">VLOOKUP(B:B,'Full spare Parts '!A:E,5,0)</f>
        <v>M1 Handlebar Right Cover</v>
      </c>
      <c r="F14" s="15" t="str">
        <f aca="false">VLOOKUP(B:B,'Full spare Parts '!A:F,6,0)</f>
        <v>PP Part</v>
      </c>
      <c r="G14" s="15" t="n">
        <f aca="false">VLOOKUP(B:B,'Full spare Parts '!A:G,7,0)</f>
        <v>1</v>
      </c>
      <c r="H14" s="15" t="e">
        <f aca="false">VLOOKUP(B:B,'Full spare Parts '!A:H,9,0)</f>
        <v>#VALUE!</v>
      </c>
    </row>
    <row r="15" customFormat="false" ht="29.45" hidden="false" customHeight="true" outlineLevel="0" collapsed="false">
      <c r="A15" s="18" t="n">
        <v>9</v>
      </c>
      <c r="B15" s="14" t="n">
        <v>70105006</v>
      </c>
      <c r="C15" s="15" t="str">
        <f aca="false">VLOOKUP(B:B,'Full spare Parts '!A:B,2,0)</f>
        <v>10-2018</v>
      </c>
      <c r="D15" s="15" t="str">
        <f aca="false">VLOOKUP(B:B,'Full spare Parts '!A:C,3,0)</f>
        <v>Current</v>
      </c>
      <c r="E15" s="16" t="str">
        <f aca="false">VLOOKUP(B:B,'Full spare Parts '!A:E,5,0)</f>
        <v>M1 Front Disc Brake Lever</v>
      </c>
      <c r="F15" s="15" t="n">
        <f aca="false">VLOOKUP(B:B,'Full spare Parts '!A:F,6,0)</f>
        <v>0</v>
      </c>
      <c r="G15" s="15" t="n">
        <f aca="false">VLOOKUP(B:B,'Full spare Parts '!A:G,7,0)</f>
        <v>1</v>
      </c>
      <c r="H15" s="15" t="e">
        <f aca="false">VLOOKUP(B:B,'Full spare Parts '!A:H,9,0)</f>
        <v>#VALUE!</v>
      </c>
    </row>
    <row r="16" customFormat="false" ht="29.45" hidden="false" customHeight="true" outlineLevel="0" collapsed="false">
      <c r="A16" s="18" t="n">
        <v>10</v>
      </c>
      <c r="B16" s="14" t="n">
        <v>70101005</v>
      </c>
      <c r="C16" s="15" t="str">
        <f aca="false">VLOOKUP(B:B,'Full spare Parts '!A:B,2,0)</f>
        <v>10-2018</v>
      </c>
      <c r="D16" s="15" t="str">
        <f aca="false">VLOOKUP(B:B,'Full spare Parts '!A:C,3,0)</f>
        <v>Current</v>
      </c>
      <c r="E16" s="16" t="str">
        <f aca="false">VLOOKUP(B:B,'Full spare Parts '!A:E,5,0)</f>
        <v>M1 Front Disc Brake Top Fluid Reservoir</v>
      </c>
      <c r="F16" s="15" t="n">
        <f aca="false">VLOOKUP(B:B,'Full spare Parts '!A:F,6,0)</f>
        <v>0</v>
      </c>
      <c r="G16" s="15" t="n">
        <f aca="false">VLOOKUP(B:B,'Full spare Parts '!A:G,7,0)</f>
        <v>1</v>
      </c>
      <c r="H16" s="15" t="e">
        <f aca="false">VLOOKUP(B:B,'Full spare Parts '!A:H,9,0)</f>
        <v>#VALUE!</v>
      </c>
    </row>
    <row r="17" customFormat="false" ht="42.75" hidden="false" customHeight="true" outlineLevel="0" collapsed="false">
      <c r="A17" s="18" t="n">
        <v>11</v>
      </c>
      <c r="B17" s="14" t="n">
        <v>20402006</v>
      </c>
      <c r="C17" s="15" t="str">
        <f aca="false">VLOOKUP(B:B,'Full spare Parts '!A:B,2,0)</f>
        <v>10-2018</v>
      </c>
      <c r="D17" s="15" t="str">
        <f aca="false">VLOOKUP(B:B,'Full spare Parts '!A:C,3,0)</f>
        <v>Current</v>
      </c>
      <c r="E17" s="16" t="str">
        <f aca="false">VLOOKUP(B:B,'Full spare Parts '!A:E,5,0)</f>
        <v>M1 Handle Grip(Right Twist Grip)</v>
      </c>
      <c r="F17" s="15" t="str">
        <f aca="false">VLOOKUP(B:B,'Full spare Parts '!A:F,6,0)</f>
        <v>Length of speed regulating steering handle cable 200mm</v>
      </c>
      <c r="G17" s="15" t="n">
        <f aca="false">VLOOKUP(B:B,'Full spare Parts '!A:G,7,0)</f>
        <v>1</v>
      </c>
      <c r="H17" s="15" t="e">
        <f aca="false">VLOOKUP(B:B,'Full spare Parts '!A:H,9,0)</f>
        <v>#VALUE!</v>
      </c>
    </row>
    <row r="18" customFormat="false" ht="28.5" hidden="false" customHeight="true" outlineLevel="0" collapsed="false">
      <c r="A18" s="18" t="n">
        <v>12</v>
      </c>
      <c r="B18" s="14" t="n">
        <v>10502007</v>
      </c>
      <c r="C18" s="15" t="str">
        <f aca="false">VLOOKUP(B:B,'Full spare Parts '!A:B,2,0)</f>
        <v>10-2018</v>
      </c>
      <c r="D18" s="15" t="str">
        <f aca="false">VLOOKUP(B:B,'Full spare Parts '!A:C,3,0)</f>
        <v>Current</v>
      </c>
      <c r="E18" s="16" t="str">
        <f aca="false">VLOOKUP(B:B,'Full spare Parts '!A:E,5,0)</f>
        <v>M1 Left Turning Light Assembly</v>
      </c>
      <c r="F18" s="15" t="str">
        <f aca="false">VLOOKUP(B:B,'Full spare Parts '!A:F,6,0)</f>
        <v>LED，with E-Mark</v>
      </c>
      <c r="G18" s="15" t="n">
        <f aca="false">VLOOKUP(B:B,'Full spare Parts '!A:G,7,0)</f>
        <v>1</v>
      </c>
      <c r="H18" s="15" t="e">
        <f aca="false">VLOOKUP(B:B,'Full spare Parts '!A:H,9,0)</f>
        <v>#VALUE!</v>
      </c>
    </row>
    <row r="19" customFormat="false" ht="28.5" hidden="false" customHeight="true" outlineLevel="0" collapsed="false">
      <c r="A19" s="18" t="n">
        <v>13</v>
      </c>
      <c r="B19" s="14" t="n">
        <v>10502008</v>
      </c>
      <c r="C19" s="15" t="str">
        <f aca="false">VLOOKUP(B:B,'Full spare Parts '!A:B,2,0)</f>
        <v>10-2018</v>
      </c>
      <c r="D19" s="15" t="str">
        <f aca="false">VLOOKUP(B:B,'Full spare Parts '!A:C,3,0)</f>
        <v>Current</v>
      </c>
      <c r="E19" s="16" t="str">
        <f aca="false">VLOOKUP(B:B,'Full spare Parts '!A:E,5,0)</f>
        <v>M1 Right Turning Light Assembly</v>
      </c>
      <c r="F19" s="15" t="str">
        <f aca="false">VLOOKUP(B:B,'Full spare Parts '!A:F,6,0)</f>
        <v>LED，with E-Mark</v>
      </c>
      <c r="G19" s="15" t="n">
        <f aca="false">VLOOKUP(B:B,'Full spare Parts '!A:G,7,0)</f>
        <v>1</v>
      </c>
      <c r="H19" s="15" t="e">
        <f aca="false">VLOOKUP(B:B,'Full spare Parts '!A:H,9,0)</f>
        <v>#VALUE!</v>
      </c>
    </row>
    <row r="20" customFormat="false" ht="28.5" hidden="false" customHeight="true" outlineLevel="0" collapsed="false">
      <c r="A20" s="18" t="n">
        <v>14</v>
      </c>
      <c r="B20" s="14" t="n">
        <v>40201015</v>
      </c>
      <c r="C20" s="15" t="str">
        <f aca="false">VLOOKUP(B:B,'Full spare Parts '!A:B,2,0)</f>
        <v>10-2018</v>
      </c>
      <c r="D20" s="15" t="str">
        <f aca="false">VLOOKUP(B:B,'Full spare Parts '!A:C,3,0)</f>
        <v>Current</v>
      </c>
      <c r="E20" s="16" t="str">
        <f aca="false">VLOOKUP(B:B,'Full spare Parts '!A:E,5,0)</f>
        <v>Cross Recessed Pan Head Bolt</v>
      </c>
      <c r="F20" s="15" t="str">
        <f aca="false">VLOOKUP(B:B,'Full spare Parts '!A:F,6,0)</f>
        <v>ST4.2x10 (black)</v>
      </c>
      <c r="G20" s="15" t="n">
        <f aca="false">VLOOKUP(B:B,'Full spare Parts '!A:G,7,0)</f>
        <v>6</v>
      </c>
      <c r="H20" s="15" t="e">
        <f aca="false">VLOOKUP(B:B,'Full spare Parts '!A:H,9,0)</f>
        <v>#VALUE!</v>
      </c>
    </row>
    <row r="21" customFormat="false" ht="32.65" hidden="false" customHeight="true" outlineLevel="0" collapsed="false">
      <c r="A21" s="18" t="n">
        <v>15</v>
      </c>
      <c r="B21" s="14" t="n">
        <v>40206008</v>
      </c>
      <c r="C21" s="15" t="str">
        <f aca="false">VLOOKUP(B:B,'Full spare Parts '!A:B,2,0)</f>
        <v>10-2018</v>
      </c>
      <c r="D21" s="15" t="str">
        <f aca="false">VLOOKUP(B:B,'Full spare Parts '!A:C,3,0)</f>
        <v>Current</v>
      </c>
      <c r="E21" s="16" t="str">
        <f aca="false">VLOOKUP(B:B,'Full spare Parts '!A:E,5,0)</f>
        <v>Cross Recessed Pan Head Tapping Screw</v>
      </c>
      <c r="F21" s="15" t="str">
        <f aca="false">VLOOKUP(B:B,'Full spare Parts '!A:F,6,0)</f>
        <v>M5*16</v>
      </c>
      <c r="G21" s="15" t="n">
        <f aca="false">VLOOKUP(B:B,'Full spare Parts '!A:G,7,0)</f>
        <v>17</v>
      </c>
      <c r="H21" s="15" t="e">
        <f aca="false">VLOOKUP(B:B,'Full spare Parts '!A:H,9,0)</f>
        <v>#VALUE!</v>
      </c>
    </row>
    <row r="22" customFormat="false" ht="32.65" hidden="false" customHeight="true" outlineLevel="0" collapsed="false">
      <c r="A22" s="18" t="n">
        <v>16</v>
      </c>
      <c r="B22" s="14" t="n">
        <v>40206003</v>
      </c>
      <c r="C22" s="15" t="str">
        <f aca="false">VLOOKUP(B:B,'Full spare Parts '!A:B,2,0)</f>
        <v>10-2018</v>
      </c>
      <c r="D22" s="15" t="str">
        <f aca="false">VLOOKUP(B:B,'Full spare Parts '!A:C,3,0)</f>
        <v>Current</v>
      </c>
      <c r="E22" s="16" t="str">
        <f aca="false">VLOOKUP(B:B,'Full spare Parts '!A:E,5,0)</f>
        <v>Cross Recessed Pan Head Tapping Screw</v>
      </c>
      <c r="F22" s="15" t="str">
        <f aca="false">VLOOKUP(B:B,'Full spare Parts '!A:F,6,0)</f>
        <v>ST4.2*10，Black</v>
      </c>
      <c r="G22" s="15" t="n">
        <f aca="false">VLOOKUP(B:B,'Full spare Parts '!A:G,7,0)</f>
        <v>5</v>
      </c>
      <c r="H22" s="15" t="e">
        <f aca="false">VLOOKUP(B:B,'Full spare Parts '!A:H,9,0)</f>
        <v>#VALUE!</v>
      </c>
    </row>
    <row r="23" customFormat="false" ht="32.65" hidden="false" customHeight="true" outlineLevel="0" collapsed="false">
      <c r="A23" s="18" t="n">
        <v>17</v>
      </c>
      <c r="B23" s="14" t="n">
        <v>40201015</v>
      </c>
      <c r="C23" s="15" t="str">
        <f aca="false">VLOOKUP(B:B,'Full spare Parts '!A:B,2,0)</f>
        <v>10-2018</v>
      </c>
      <c r="D23" s="15" t="str">
        <f aca="false">VLOOKUP(B:B,'Full spare Parts '!A:C,3,0)</f>
        <v>Current</v>
      </c>
      <c r="E23" s="16" t="str">
        <f aca="false">VLOOKUP(B:B,'Full spare Parts '!A:E,5,0)</f>
        <v>Cross Recessed Pan Head Bolt</v>
      </c>
      <c r="F23" s="15" t="str">
        <f aca="false">VLOOKUP(B:B,'Full spare Parts '!A:F,6,0)</f>
        <v>ST4.2x10 (black)</v>
      </c>
      <c r="G23" s="15" t="n">
        <f aca="false">VLOOKUP(B:B,'Full spare Parts '!A:G,7,0)</f>
        <v>6</v>
      </c>
      <c r="H23" s="15" t="e">
        <f aca="false">VLOOKUP(B:B,'Full spare Parts '!A:H,9,0)</f>
        <v>#VALUE!</v>
      </c>
    </row>
    <row r="24" customFormat="false" ht="28.5" hidden="false" customHeight="true" outlineLevel="0" collapsed="false">
      <c r="A24" s="18" t="n">
        <v>18</v>
      </c>
      <c r="B24" s="14" t="n">
        <v>40208001</v>
      </c>
      <c r="C24" s="15" t="str">
        <f aca="false">VLOOKUP(B:B,'Full spare Parts '!A:B,2,0)</f>
        <v>10-2018</v>
      </c>
      <c r="D24" s="15" t="str">
        <f aca="false">VLOOKUP(B:B,'Full spare Parts '!A:C,3,0)</f>
        <v>Current</v>
      </c>
      <c r="E24" s="16" t="str">
        <f aca="false">VLOOKUP(B:B,'Full spare Parts '!A:E,5,0)</f>
        <v>Tapping clip plate</v>
      </c>
      <c r="F24" s="15" t="str">
        <f aca="false">VLOOKUP(B:B,'Full spare Parts '!A:F,6,0)</f>
        <v>ST4.8x12 (black)</v>
      </c>
      <c r="G24" s="15" t="n">
        <f aca="false">VLOOKUP(B:B,'Full spare Parts '!A:G,7,0)</f>
        <v>44</v>
      </c>
      <c r="H24" s="15" t="e">
        <f aca="false">VLOOKUP(B:B,'Full spare Parts '!A:H,9,0)</f>
        <v>#VALUE!</v>
      </c>
    </row>
    <row r="25" customFormat="false" ht="28.5" hidden="false" customHeight="true" outlineLevel="0" collapsed="false">
      <c r="A25" s="18" t="n">
        <v>19</v>
      </c>
      <c r="B25" s="14" t="n">
        <v>40206003</v>
      </c>
      <c r="C25" s="15" t="str">
        <f aca="false">VLOOKUP(B:B,'Full spare Parts '!A:B,2,0)</f>
        <v>10-2018</v>
      </c>
      <c r="D25" s="15" t="str">
        <f aca="false">VLOOKUP(B:B,'Full spare Parts '!A:C,3,0)</f>
        <v>Current</v>
      </c>
      <c r="E25" s="16" t="str">
        <f aca="false">VLOOKUP(B:B,'Full spare Parts '!A:E,5,0)</f>
        <v>Cross Recessed Pan Head Tapping Screw</v>
      </c>
      <c r="F25" s="15" t="str">
        <f aca="false">VLOOKUP(B:B,'Full spare Parts '!A:F,6,0)</f>
        <v>ST4.2*10，Black</v>
      </c>
      <c r="G25" s="15" t="n">
        <f aca="false">VLOOKUP(B:B,'Full spare Parts '!A:G,7,0)</f>
        <v>5</v>
      </c>
      <c r="H25" s="15" t="e">
        <f aca="false">VLOOKUP(B:B,'Full spare Parts '!A:H,9,0)</f>
        <v>#VALUE!</v>
      </c>
    </row>
    <row r="26" customFormat="false" ht="28.5" hidden="false" customHeight="true" outlineLevel="0" collapsed="false">
      <c r="A26" s="18" t="n">
        <v>20</v>
      </c>
      <c r="B26" s="14" t="n">
        <v>40206008</v>
      </c>
      <c r="C26" s="15" t="str">
        <f aca="false">VLOOKUP(B:B,'Full spare Parts '!A:B,2,0)</f>
        <v>10-2018</v>
      </c>
      <c r="D26" s="15" t="str">
        <f aca="false">VLOOKUP(B:B,'Full spare Parts '!A:C,3,0)</f>
        <v>Current</v>
      </c>
      <c r="E26" s="16" t="str">
        <f aca="false">VLOOKUP(B:B,'Full spare Parts '!A:E,5,0)</f>
        <v>Cross Recessed Pan Head Tapping Screw</v>
      </c>
      <c r="F26" s="15" t="str">
        <f aca="false">VLOOKUP(B:B,'Full spare Parts '!A:F,6,0)</f>
        <v>M5*16</v>
      </c>
      <c r="G26" s="15" t="n">
        <f aca="false">VLOOKUP(B:B,'Full spare Parts '!A:G,7,0)</f>
        <v>17</v>
      </c>
      <c r="H26" s="15" t="e">
        <f aca="false">VLOOKUP(B:B,'Full spare Parts '!A:H,9,0)</f>
        <v>#VALUE!</v>
      </c>
    </row>
    <row r="27" customFormat="false" ht="28.5" hidden="false" customHeight="true" outlineLevel="0" collapsed="false">
      <c r="A27" s="18" t="n">
        <v>21</v>
      </c>
      <c r="B27" s="14" t="n">
        <v>40206010</v>
      </c>
      <c r="C27" s="15" t="str">
        <f aca="false">VLOOKUP(B:B,'Full spare Parts '!A:B,2,0)</f>
        <v>10-2018</v>
      </c>
      <c r="D27" s="15" t="str">
        <f aca="false">VLOOKUP(B:B,'Full spare Parts '!A:C,3,0)</f>
        <v>Current</v>
      </c>
      <c r="E27" s="16" t="str">
        <f aca="false">VLOOKUP(B:B,'Full spare Parts '!A:E,5,0)</f>
        <v>Cross recessed pan head tapping screws</v>
      </c>
      <c r="F27" s="15" t="str">
        <f aca="false">VLOOKUP(B:B,'Full spare Parts '!A:F,6,0)</f>
        <v>0x1.25 (black) self-locking</v>
      </c>
      <c r="G27" s="15" t="n">
        <f aca="false">VLOOKUP(B:B,'Full spare Parts '!A:G,7,0)</f>
        <v>5</v>
      </c>
      <c r="H27" s="15" t="e">
        <f aca="false">VLOOKUP(B:B,'Full spare Parts '!A:H,9,0)</f>
        <v>#VALUE!</v>
      </c>
    </row>
    <row r="28" customFormat="false" ht="28.5" hidden="false" customHeight="true" outlineLevel="0" collapsed="false">
      <c r="A28" s="19" t="n">
        <v>22</v>
      </c>
      <c r="B28" s="14" t="n">
        <v>70701003</v>
      </c>
      <c r="C28" s="15" t="str">
        <f aca="false">VLOOKUP(B:B,'Full spare Parts '!A:B,2,0)</f>
        <v>10-2018</v>
      </c>
      <c r="D28" s="15" t="str">
        <f aca="false">VLOOKUP(B:B,'Full spare Parts '!A:C,3,0)</f>
        <v>Current</v>
      </c>
      <c r="E28" s="16" t="str">
        <f aca="false">VLOOKUP(B:B,'Full spare Parts '!A:E,5,0)</f>
        <v>Front brake switch</v>
      </c>
      <c r="F28" s="15" t="n">
        <f aca="false">VLOOKUP(B:B,'Full spare Parts '!A:F,6,0)</f>
        <v>0</v>
      </c>
      <c r="G28" s="15" t="n">
        <f aca="false">VLOOKUP(B:B,'Full spare Parts '!A:G,7,0)</f>
        <v>1</v>
      </c>
      <c r="H28" s="15" t="e">
        <f aca="false">VLOOKUP(B:B,'Full spare Parts '!A:H,9,0)</f>
        <v>#VALUE!</v>
      </c>
    </row>
    <row r="29" customFormat="false" ht="28.5" hidden="false" customHeight="true" outlineLevel="0" collapsed="false">
      <c r="A29" s="20"/>
      <c r="B29" s="21"/>
      <c r="C29" s="22"/>
      <c r="D29" s="22"/>
      <c r="E29" s="22"/>
      <c r="F29" s="22"/>
      <c r="G29" s="22"/>
      <c r="H29" s="22"/>
      <c r="I29" s="22"/>
      <c r="J29" s="22"/>
    </row>
  </sheetData>
  <mergeCells count="6">
    <mergeCell ref="A1:E1"/>
    <mergeCell ref="G1:H1"/>
    <mergeCell ref="I1:J1"/>
    <mergeCell ref="A2:J2"/>
    <mergeCell ref="A3:J3"/>
    <mergeCell ref="A4:J4"/>
  </mergeCells>
  <conditionalFormatting sqref="C6:H28">
    <cfRule type="expression" priority="2" aboveAverage="0" equalAverage="0" bottom="0" percent="0" rank="0" text="" dxfId="0">
      <formula>MOD(COLUMN(),2)=1</formula>
    </cfRule>
    <cfRule type="expression" priority="3" aboveAverage="0" equalAverage="0" bottom="0" percent="0" rank="0" text="" dxfId="1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0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21.14"/>
    <col collapsed="false" customWidth="true" hidden="false" outlineLevel="0" max="4" min="4" style="1" width="18.71"/>
    <col collapsed="false" customWidth="true" hidden="false" outlineLevel="0" max="5" min="5" style="1" width="59.86"/>
    <col collapsed="false" customWidth="true" hidden="false" outlineLevel="0" max="6" min="6" style="1" width="33.57"/>
    <col collapsed="false" customWidth="true" hidden="false" outlineLevel="0" max="7" min="7" style="1" width="15.71"/>
    <col collapsed="false" customWidth="true" hidden="false" outlineLevel="0" max="8" min="8" style="1" width="29.29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41" t="s">
        <v>0</v>
      </c>
      <c r="B1" s="41"/>
      <c r="C1" s="41"/>
      <c r="D1" s="41"/>
      <c r="E1" s="41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42" t="s">
        <v>34</v>
      </c>
      <c r="B2" s="42"/>
      <c r="C2" s="42"/>
      <c r="D2" s="42"/>
      <c r="E2" s="42"/>
      <c r="F2" s="42"/>
      <c r="G2" s="42"/>
      <c r="H2" s="42"/>
      <c r="I2" s="42"/>
      <c r="J2" s="42"/>
    </row>
    <row r="3" customFormat="false" ht="409.5" hidden="false" customHeight="true" outlineLevel="0" collapsed="false">
      <c r="A3" s="43"/>
      <c r="B3" s="43"/>
      <c r="C3" s="43"/>
      <c r="D3" s="43"/>
      <c r="E3" s="43"/>
      <c r="F3" s="43"/>
      <c r="G3" s="43"/>
      <c r="H3" s="43"/>
      <c r="I3" s="43"/>
      <c r="J3" s="43"/>
    </row>
    <row r="4" customFormat="false" ht="22.5" hidden="false" customHeight="true" outlineLevel="0" collapsed="false">
      <c r="A4" s="44" t="s">
        <v>34</v>
      </c>
      <c r="B4" s="44"/>
      <c r="C4" s="44"/>
      <c r="D4" s="44"/>
      <c r="E4" s="44"/>
      <c r="F4" s="44"/>
      <c r="G4" s="44"/>
      <c r="H4" s="44"/>
      <c r="I4" s="44"/>
      <c r="J4" s="44"/>
    </row>
    <row r="5" s="12" customFormat="true" ht="34.9" hidden="false" customHeight="tru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0.2" hidden="false" customHeight="true" outlineLevel="0" collapsed="false">
      <c r="A6" s="17" t="s">
        <v>11</v>
      </c>
      <c r="B6" s="26" t="n">
        <v>30515006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6" t="str">
        <f aca="false">VLOOKUP(B:B,'Full spare Parts '!A:E,5,0)</f>
        <v>M+ Footrest</v>
      </c>
      <c r="F6" s="15" t="str">
        <f aca="false">VLOOKUP(B:B,'Full spare Parts '!A:F,6,0)</f>
        <v>PP+T20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30.2" hidden="false" customHeight="true" outlineLevel="0" collapsed="false">
      <c r="A7" s="45" t="n">
        <v>2</v>
      </c>
      <c r="B7" s="46" t="n">
        <v>30606005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M+ Floor mat</v>
      </c>
      <c r="F7" s="15" t="str">
        <f aca="false">VLOOKUP(B:B,'Full spare Parts '!A:F,6,0)</f>
        <v>NBR,  antiskid and waterproof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28.5" hidden="false" customHeight="true" outlineLevel="0" collapsed="false">
      <c r="A8" s="18" t="n">
        <v>3</v>
      </c>
      <c r="B8" s="27" t="n">
        <v>30516004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6" t="str">
        <f aca="false">VLOOKUP(B:B,'Full spare Parts '!A:E,5,0)</f>
        <v>M+ Central Guard Plate</v>
      </c>
      <c r="F8" s="15" t="str">
        <f aca="false">VLOOKUP(B:B,'Full spare Parts '!A:F,6,0)</f>
        <v>PP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28.5" hidden="false" customHeight="true" outlineLevel="0" collapsed="false">
      <c r="A9" s="18" t="n">
        <v>4</v>
      </c>
      <c r="B9" s="27" t="n">
        <v>30416018</v>
      </c>
      <c r="C9" s="15" t="str">
        <f aca="false">VLOOKUP(B:B,'Full spare Parts '!A:B,2,0)</f>
        <v>09-2018</v>
      </c>
      <c r="D9" s="15" t="str">
        <f aca="false">VLOOKUP(B:B,'Full spare Parts '!A:C,3,0)</f>
        <v>Current</v>
      </c>
      <c r="E9" s="16" t="str">
        <f aca="false">VLOOKUP(B:B,'Full spare Parts '!A:E,5,0)</f>
        <v>M+ Central Cap(Silver)</v>
      </c>
      <c r="F9" s="15" t="str">
        <f aca="false">VLOOKUP(B:B,'Full spare Parts '!A:F,6,0)</f>
        <v>ABS Silver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28.5" hidden="false" customHeight="true" outlineLevel="0" collapsed="false">
      <c r="A10" s="18"/>
      <c r="B10" s="36" t="n">
        <v>30416015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6" t="str">
        <f aca="false">VLOOKUP(B:B,'Full spare Parts '!A:E,5,0)</f>
        <v>M+ Central Cap(White)</v>
      </c>
      <c r="F10" s="15" t="str">
        <f aca="false">VLOOKUP(B:B,'Full spare Parts '!A:F,6,0)</f>
        <v>ABS White</v>
      </c>
      <c r="G10" s="15" t="n">
        <f aca="false">VLOOKUP(B:B,'Full spare Parts '!A:G,7,0)</f>
        <v>1</v>
      </c>
      <c r="H10" s="15" t="e">
        <f aca="false">VLOOKUP(B:B,'Full spare Parts '!A:H,9,0)</f>
        <v>#VALUE!</v>
      </c>
    </row>
    <row r="11" customFormat="false" ht="28.5" hidden="false" customHeight="true" outlineLevel="0" collapsed="false">
      <c r="A11" s="18"/>
      <c r="B11" s="36" t="n">
        <v>30416016</v>
      </c>
      <c r="C11" s="15" t="str">
        <f aca="false">VLOOKUP(B:B,'Full spare Parts '!A:B,2,0)</f>
        <v>09-2018</v>
      </c>
      <c r="D11" s="15" t="str">
        <f aca="false">VLOOKUP(B:B,'Full spare Parts '!A:C,3,0)</f>
        <v>Current</v>
      </c>
      <c r="E11" s="16" t="str">
        <f aca="false">VLOOKUP(B:B,'Full spare Parts '!A:E,5,0)</f>
        <v>M+ Central Cap(Blue)</v>
      </c>
      <c r="F11" s="15" t="str">
        <f aca="false">VLOOKUP(B:B,'Full spare Parts '!A:F,6,0)</f>
        <v>ABS Blue</v>
      </c>
      <c r="G11" s="15" t="n">
        <f aca="false">VLOOKUP(B:B,'Full spare Parts '!A:G,7,0)</f>
        <v>1</v>
      </c>
      <c r="H11" s="15" t="e">
        <f aca="false">VLOOKUP(B:B,'Full spare Parts '!A:H,9,0)</f>
        <v>#VALUE!</v>
      </c>
    </row>
    <row r="12" customFormat="false" ht="28.5" hidden="false" customHeight="true" outlineLevel="0" collapsed="false">
      <c r="A12" s="18"/>
      <c r="B12" s="36" t="n">
        <v>30416017</v>
      </c>
      <c r="C12" s="15" t="str">
        <f aca="false">VLOOKUP(B:B,'Full spare Parts '!A:B,2,0)</f>
        <v>09-2018</v>
      </c>
      <c r="D12" s="15" t="str">
        <f aca="false">VLOOKUP(B:B,'Full spare Parts '!A:C,3,0)</f>
        <v>Current</v>
      </c>
      <c r="E12" s="16" t="str">
        <f aca="false">VLOOKUP(B:B,'Full spare Parts '!A:E,5,0)</f>
        <v>M+ Central Cap(Red)</v>
      </c>
      <c r="F12" s="15" t="str">
        <f aca="false">VLOOKUP(B:B,'Full spare Parts '!A:F,6,0)</f>
        <v>ABS Red</v>
      </c>
      <c r="G12" s="15" t="n">
        <f aca="false">VLOOKUP(B:B,'Full spare Parts '!A:G,7,0)</f>
        <v>1</v>
      </c>
      <c r="H12" s="15" t="e">
        <f aca="false">VLOOKUP(B:B,'Full spare Parts '!A:H,9,0)</f>
        <v>#VALUE!</v>
      </c>
    </row>
    <row r="13" customFormat="false" ht="30.2" hidden="false" customHeight="true" outlineLevel="0" collapsed="false">
      <c r="A13" s="18"/>
      <c r="B13" s="36" t="n">
        <v>30416019</v>
      </c>
      <c r="C13" s="15" t="str">
        <f aca="false">VLOOKUP(B:B,'Full spare Parts '!A:B,2,0)</f>
        <v>09-2018</v>
      </c>
      <c r="D13" s="15" t="str">
        <f aca="false">VLOOKUP(B:B,'Full spare Parts '!A:C,3,0)</f>
        <v>Current</v>
      </c>
      <c r="E13" s="16" t="str">
        <f aca="false">VLOOKUP(B:B,'Full spare Parts '!A:E,5,0)</f>
        <v>M+ Central Cap(Black with red stripe)</v>
      </c>
      <c r="F13" s="15" t="str">
        <f aca="false">VLOOKUP(B:B,'Full spare Parts '!A:F,6,0)</f>
        <v>ABS Black with red stripe</v>
      </c>
      <c r="G13" s="15" t="n">
        <f aca="false">VLOOKUP(B:B,'Full spare Parts '!A:G,7,0)</f>
        <v>1</v>
      </c>
      <c r="H13" s="15" t="e">
        <f aca="false">VLOOKUP(B:B,'Full spare Parts '!A:H,9,0)</f>
        <v>#VALUE!</v>
      </c>
    </row>
    <row r="14" customFormat="false" ht="30.2" hidden="false" customHeight="true" outlineLevel="0" collapsed="false">
      <c r="A14" s="18" t="n">
        <v>5</v>
      </c>
      <c r="B14" s="36" t="n">
        <v>10507001</v>
      </c>
      <c r="C14" s="15" t="str">
        <f aca="false">VLOOKUP(B:B,'Full spare Parts '!A:B,2,0)</f>
        <v>10-2018</v>
      </c>
      <c r="D14" s="15" t="str">
        <f aca="false">VLOOKUP(B:B,'Full spare Parts '!A:C,3,0)</f>
        <v>Current</v>
      </c>
      <c r="E14" s="16" t="str">
        <f aca="false">VLOOKUP(B:B,'Full spare Parts '!A:E,5,0)</f>
        <v>M+ left decorative lamp assembly</v>
      </c>
      <c r="F14" s="15" t="str">
        <f aca="false">VLOOKUP(B:B,'Full spare Parts '!A:F,6,0)</f>
        <v>LED 8 lamp beads, power: 0.08w current: 6.5ma</v>
      </c>
      <c r="G14" s="15" t="n">
        <f aca="false">VLOOKUP(B:B,'Full spare Parts '!A:G,7,0)</f>
        <v>1</v>
      </c>
      <c r="H14" s="15" t="e">
        <f aca="false">VLOOKUP(B:B,'Full spare Parts '!A:H,9,0)</f>
        <v>#VALUE!</v>
      </c>
    </row>
    <row r="15" customFormat="false" ht="30.2" hidden="false" customHeight="true" outlineLevel="0" collapsed="false">
      <c r="A15" s="18" t="n">
        <v>6</v>
      </c>
      <c r="B15" s="36" t="n">
        <v>10507002</v>
      </c>
      <c r="C15" s="15" t="str">
        <f aca="false">VLOOKUP(B:B,'Full spare Parts '!A:B,2,0)</f>
        <v>10-2018</v>
      </c>
      <c r="D15" s="15" t="str">
        <f aca="false">VLOOKUP(B:B,'Full spare Parts '!A:C,3,0)</f>
        <v>Current</v>
      </c>
      <c r="E15" s="16" t="str">
        <f aca="false">VLOOKUP(B:B,'Full spare Parts '!A:E,5,0)</f>
        <v>M+ rightdecorative lamp assembly</v>
      </c>
      <c r="F15" s="15" t="str">
        <f aca="false">VLOOKUP(B:B,'Full spare Parts '!A:F,6,0)</f>
        <v>LED 8 lamp beads, power: 0.08w current: 6.5ma</v>
      </c>
      <c r="G15" s="15" t="n">
        <f aca="false">VLOOKUP(B:B,'Full spare Parts '!A:G,7,0)</f>
        <v>1</v>
      </c>
      <c r="H15" s="15" t="e">
        <f aca="false">VLOOKUP(B:B,'Full spare Parts '!A:H,9,0)</f>
        <v>#VALUE!</v>
      </c>
    </row>
    <row r="16" customFormat="false" ht="30.2" hidden="false" customHeight="true" outlineLevel="0" collapsed="false">
      <c r="A16" s="18" t="n">
        <v>7</v>
      </c>
      <c r="B16" s="36"/>
      <c r="C16" s="15"/>
      <c r="D16" s="15"/>
      <c r="E16" s="16" t="s">
        <v>35</v>
      </c>
      <c r="F16" s="15"/>
      <c r="G16" s="15"/>
      <c r="H16" s="33"/>
    </row>
    <row r="17" customFormat="false" ht="30.2" hidden="false" customHeight="true" outlineLevel="0" collapsed="false">
      <c r="A17" s="18" t="n">
        <v>8</v>
      </c>
      <c r="B17" s="36"/>
      <c r="C17" s="15"/>
      <c r="D17" s="15"/>
      <c r="E17" s="16" t="s">
        <v>33</v>
      </c>
      <c r="F17" s="15"/>
      <c r="G17" s="15"/>
      <c r="H17" s="33"/>
    </row>
    <row r="18" customFormat="false" ht="30.2" hidden="false" customHeight="true" outlineLevel="0" collapsed="false">
      <c r="A18" s="18" t="n">
        <v>9</v>
      </c>
      <c r="B18" s="36" t="n">
        <v>40208001</v>
      </c>
      <c r="C18" s="15" t="str">
        <f aca="false">VLOOKUP(B:B,'Full spare Parts '!A:B,2,0)</f>
        <v>10-2018</v>
      </c>
      <c r="D18" s="15" t="str">
        <f aca="false">VLOOKUP(B:B,'Full spare Parts '!A:C,3,0)</f>
        <v>Current</v>
      </c>
      <c r="E18" s="16" t="str">
        <f aca="false">VLOOKUP(B:B,'Full spare Parts '!A:E,5,0)</f>
        <v>Tapping clip plate</v>
      </c>
      <c r="F18" s="15" t="str">
        <f aca="false">VLOOKUP(B:B,'Full spare Parts '!A:F,6,0)</f>
        <v>ST4.8x12 (black)</v>
      </c>
      <c r="G18" s="15" t="n">
        <f aca="false">VLOOKUP(B:B,'Full spare Parts '!A:G,7,0)</f>
        <v>44</v>
      </c>
      <c r="H18" s="15" t="e">
        <f aca="false">VLOOKUP(B:B,'Full spare Parts '!A:H,9,0)</f>
        <v>#VALUE!</v>
      </c>
    </row>
    <row r="19" customFormat="false" ht="33" hidden="false" customHeight="true" outlineLevel="0" collapsed="false">
      <c r="A19" s="18" t="n">
        <v>10</v>
      </c>
      <c r="B19" s="36" t="n">
        <v>40206004</v>
      </c>
      <c r="C19" s="15" t="str">
        <f aca="false">VLOOKUP(B:B,'Full spare Parts '!A:B,2,0)</f>
        <v>10-2018</v>
      </c>
      <c r="D19" s="15" t="str">
        <f aca="false">VLOOKUP(B:B,'Full spare Parts '!A:C,3,0)</f>
        <v>Current</v>
      </c>
      <c r="E19" s="16" t="str">
        <f aca="false">VLOOKUP(B:B,'Full spare Parts '!A:E,5,0)</f>
        <v>Cross Recessed Pan Head Tapping Screw</v>
      </c>
      <c r="F19" s="15" t="str">
        <f aca="false">VLOOKUP(B:B,'Full spare Parts '!A:F,6,0)</f>
        <v>ST4.8x16 (black)</v>
      </c>
      <c r="G19" s="15" t="n">
        <f aca="false">VLOOKUP(B:B,'Full spare Parts '!A:G,7,0)</f>
        <v>47</v>
      </c>
      <c r="H19" s="15" t="e">
        <f aca="false">VLOOKUP(B:B,'Full spare Parts '!A:H,9,0)</f>
        <v>#VALUE!</v>
      </c>
    </row>
    <row r="20" customFormat="false" ht="28.5" hidden="false" customHeight="true" outlineLevel="0" collapsed="false">
      <c r="A20" s="21"/>
      <c r="B20" s="21"/>
      <c r="C20" s="24"/>
      <c r="D20" s="24"/>
      <c r="E20" s="24"/>
      <c r="F20" s="24"/>
      <c r="G20" s="24"/>
      <c r="H20" s="24"/>
      <c r="I20" s="24"/>
      <c r="J20" s="24"/>
    </row>
  </sheetData>
  <mergeCells count="7">
    <mergeCell ref="A1:E1"/>
    <mergeCell ref="G1:H1"/>
    <mergeCell ref="I1:J1"/>
    <mergeCell ref="A2:J2"/>
    <mergeCell ref="A3:J3"/>
    <mergeCell ref="A4:J4"/>
    <mergeCell ref="A9:A13"/>
  </mergeCells>
  <conditionalFormatting sqref="C6:F19">
    <cfRule type="expression" priority="2" aboveAverage="0" equalAverage="0" bottom="0" percent="0" rank="0" text="" dxfId="52">
      <formula>MOD(COLUMN(),2)=1</formula>
    </cfRule>
    <cfRule type="expression" priority="3" aboveAverage="0" equalAverage="0" bottom="0" percent="0" rank="0" text="" dxfId="53">
      <formula>MOD(COLUMN(),2)=0</formula>
    </cfRule>
  </conditionalFormatting>
  <conditionalFormatting sqref="G6:G19">
    <cfRule type="expression" priority="4" aboveAverage="0" equalAverage="0" bottom="0" percent="0" rank="0" text="" dxfId="54">
      <formula>MOD(COLUMN(),2)=1</formula>
    </cfRule>
    <cfRule type="expression" priority="5" aboveAverage="0" equalAverage="0" bottom="0" percent="0" rank="0" text="" dxfId="55">
      <formula>MOD(COLUMN(),2)=0</formula>
    </cfRule>
  </conditionalFormatting>
  <conditionalFormatting sqref="H6:H15">
    <cfRule type="expression" priority="6" aboveAverage="0" equalAverage="0" bottom="0" percent="0" rank="0" text="" dxfId="56">
      <formula>MOD(COLUMN(),2)=1</formula>
    </cfRule>
    <cfRule type="expression" priority="7" aboveAverage="0" equalAverage="0" bottom="0" percent="0" rank="0" text="" dxfId="57">
      <formula>MOD(COLUMN(),2)=0</formula>
    </cfRule>
  </conditionalFormatting>
  <conditionalFormatting sqref="H18:H19">
    <cfRule type="expression" priority="8" aboveAverage="0" equalAverage="0" bottom="0" percent="0" rank="0" text="" dxfId="58">
      <formula>MOD(COLUMN(),2)=1</formula>
    </cfRule>
    <cfRule type="expression" priority="9" aboveAverage="0" equalAverage="0" bottom="0" percent="0" rank="0" text="" dxfId="5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2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18.58"/>
    <col collapsed="false" customWidth="true" hidden="false" outlineLevel="0" max="4" min="4" style="1" width="19.99"/>
    <col collapsed="false" customWidth="true" hidden="false" outlineLevel="0" max="5" min="5" style="1" width="45.99"/>
    <col collapsed="false" customWidth="true" hidden="false" outlineLevel="0" max="6" min="6" style="1" width="33.57"/>
    <col collapsed="false" customWidth="true" hidden="false" outlineLevel="0" max="7" min="7" style="1" width="15.42"/>
    <col collapsed="false" customWidth="true" hidden="false" outlineLevel="0" max="8" min="8" style="1" width="25.57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6" t="s">
        <v>36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36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1.5" hidden="false" customHeight="fals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0" hidden="false" customHeight="true" outlineLevel="0" collapsed="false">
      <c r="A6" s="47" t="s">
        <v>11</v>
      </c>
      <c r="B6" s="39" t="n">
        <v>30409058</v>
      </c>
      <c r="C6" s="15" t="str">
        <f aca="false">VLOOKUP(B:B,'Full spare Parts '!A:B,2,0)</f>
        <v>09-2018</v>
      </c>
      <c r="D6" s="15" t="str">
        <f aca="false">VLOOKUP(B:B,'Full spare Parts '!A:C,3,0)</f>
        <v>Current</v>
      </c>
      <c r="E6" s="16" t="str">
        <f aca="false">VLOOKUP(B:B,'Full spare Parts '!A:E,5,0)</f>
        <v>M+ Right Body Panell(Silver)</v>
      </c>
      <c r="F6" s="15" t="str">
        <f aca="false">VLOOKUP(B:B,'Full spare Parts '!A:F,6,0)</f>
        <v>ABS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30" hidden="false" customHeight="true" outlineLevel="0" collapsed="false">
      <c r="A7" s="47"/>
      <c r="B7" s="39" t="n">
        <v>30409055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">
        <v>37</v>
      </c>
      <c r="F7" s="15" t="str">
        <f aca="false">VLOOKUP(B:B,'Full spare Parts '!A:F,6,0)</f>
        <v>ABS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0" hidden="false" customHeight="true" outlineLevel="0" collapsed="false">
      <c r="A8" s="47"/>
      <c r="B8" s="39" t="n">
        <v>30409056</v>
      </c>
      <c r="C8" s="15" t="str">
        <f aca="false">VLOOKUP(B:B,'Full spare Parts '!A:B,2,0)</f>
        <v>09-2018</v>
      </c>
      <c r="D8" s="15" t="str">
        <f aca="false">VLOOKUP(B:B,'Full spare Parts '!A:C,3,0)</f>
        <v>Current</v>
      </c>
      <c r="E8" s="16" t="s">
        <v>38</v>
      </c>
      <c r="F8" s="15" t="str">
        <f aca="false">VLOOKUP(B:B,'Full spare Parts '!A:F,6,0)</f>
        <v>ABS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30" hidden="false" customHeight="true" outlineLevel="0" collapsed="false">
      <c r="A9" s="47"/>
      <c r="B9" s="39" t="n">
        <v>30409057</v>
      </c>
      <c r="C9" s="15" t="str">
        <f aca="false">VLOOKUP(B:B,'Full spare Parts '!A:B,2,0)</f>
        <v>09-2018</v>
      </c>
      <c r="D9" s="15" t="str">
        <f aca="false">VLOOKUP(B:B,'Full spare Parts '!A:C,3,0)</f>
        <v>Current</v>
      </c>
      <c r="E9" s="16" t="s">
        <v>39</v>
      </c>
      <c r="F9" s="15" t="str">
        <f aca="false">VLOOKUP(B:B,'Full spare Parts '!A:F,6,0)</f>
        <v>ABS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30" hidden="false" customHeight="true" outlineLevel="0" collapsed="false">
      <c r="A10" s="47"/>
      <c r="B10" s="39" t="n">
        <v>30409059</v>
      </c>
      <c r="C10" s="15" t="str">
        <f aca="false">VLOOKUP(B:B,'Full spare Parts '!A:B,2,0)</f>
        <v>09-2018</v>
      </c>
      <c r="D10" s="15" t="str">
        <f aca="false">VLOOKUP(B:B,'Full spare Parts '!A:C,3,0)</f>
        <v>Current</v>
      </c>
      <c r="E10" s="16" t="s">
        <v>40</v>
      </c>
      <c r="F10" s="15" t="str">
        <f aca="false">VLOOKUP(B:B,'Full spare Parts '!A:F,6,0)</f>
        <v>ABS</v>
      </c>
      <c r="G10" s="15" t="n">
        <f aca="false">VLOOKUP(B:B,'Full spare Parts '!A:G,7,0)</f>
        <v>1</v>
      </c>
      <c r="H10" s="15" t="e">
        <f aca="false">VLOOKUP(B:B,'Full spare Parts '!A:H,9,0)</f>
        <v>#VALUE!</v>
      </c>
    </row>
    <row r="11" customFormat="false" ht="30" hidden="false" customHeight="true" outlineLevel="0" collapsed="false">
      <c r="A11" s="16" t="n">
        <v>2</v>
      </c>
      <c r="B11" s="39" t="n">
        <v>30418010</v>
      </c>
      <c r="C11" s="15" t="str">
        <f aca="false">VLOOKUP(B:B,'Full spare Parts '!A:B,2,0)</f>
        <v>10-2018</v>
      </c>
      <c r="D11" s="15" t="str">
        <f aca="false">VLOOKUP(B:B,'Full spare Parts '!A:C,3,0)</f>
        <v>Current</v>
      </c>
      <c r="E11" s="16" t="s">
        <v>40</v>
      </c>
      <c r="F11" s="15" t="str">
        <f aca="false">VLOOKUP(B:B,'Full spare Parts '!A:F,6,0)</f>
        <v>ABS white</v>
      </c>
      <c r="G11" s="15" t="n">
        <f aca="false">VLOOKUP(B:B,'Full spare Parts '!A:G,7,0)</f>
        <v>1</v>
      </c>
      <c r="H11" s="15" t="e">
        <f aca="false">VLOOKUP(B:B,'Full spare Parts '!A:H,9,0)</f>
        <v>#VALUE!</v>
      </c>
    </row>
    <row r="12" customFormat="false" ht="30" hidden="false" customHeight="true" outlineLevel="0" collapsed="false">
      <c r="A12" s="16"/>
      <c r="B12" s="39" t="n">
        <v>30418012</v>
      </c>
      <c r="C12" s="15" t="str">
        <f aca="false">VLOOKUP(B:B,'Full spare Parts '!A:B,2,0)</f>
        <v>09-2018</v>
      </c>
      <c r="D12" s="15" t="str">
        <f aca="false">VLOOKUP(B:B,'Full spare Parts '!A:C,3,0)</f>
        <v>Current</v>
      </c>
      <c r="E12" s="16" t="s">
        <v>40</v>
      </c>
      <c r="F12" s="15" t="str">
        <f aca="false">VLOOKUP(B:B,'Full spare Parts '!A:F,6,0)</f>
        <v>ABS blue</v>
      </c>
      <c r="G12" s="15" t="n">
        <f aca="false">VLOOKUP(B:B,'Full spare Parts '!A:G,7,0)</f>
        <v>1</v>
      </c>
      <c r="H12" s="15" t="e">
        <f aca="false">VLOOKUP(B:B,'Full spare Parts '!A:H,9,0)</f>
        <v>#VALUE!</v>
      </c>
    </row>
    <row r="13" customFormat="false" ht="30" hidden="false" customHeight="true" outlineLevel="0" collapsed="false">
      <c r="A13" s="16"/>
      <c r="B13" s="39" t="n">
        <v>30418014</v>
      </c>
      <c r="C13" s="15" t="str">
        <f aca="false">VLOOKUP(B:B,'Full spare Parts '!A:B,2,0)</f>
        <v>09-2018</v>
      </c>
      <c r="D13" s="15" t="str">
        <f aca="false">VLOOKUP(B:B,'Full spare Parts '!A:C,3,0)</f>
        <v>Current</v>
      </c>
      <c r="E13" s="16" t="s">
        <v>40</v>
      </c>
      <c r="F13" s="15" t="str">
        <f aca="false">VLOOKUP(B:B,'Full spare Parts '!A:F,6,0)</f>
        <v>ABS red</v>
      </c>
      <c r="G13" s="15" t="n">
        <f aca="false">VLOOKUP(B:B,'Full spare Parts '!A:G,7,0)</f>
        <v>1</v>
      </c>
      <c r="H13" s="15" t="e">
        <f aca="false">VLOOKUP(B:B,'Full spare Parts '!A:H,9,0)</f>
        <v>#VALUE!</v>
      </c>
    </row>
    <row r="14" customFormat="false" ht="30" hidden="false" customHeight="true" outlineLevel="0" collapsed="false">
      <c r="A14" s="16"/>
      <c r="B14" s="39" t="n">
        <v>30418016</v>
      </c>
      <c r="C14" s="15" t="str">
        <f aca="false">VLOOKUP(B:B,'Full spare Parts '!A:B,2,0)</f>
        <v>09-2018</v>
      </c>
      <c r="D14" s="15" t="str">
        <f aca="false">VLOOKUP(B:B,'Full spare Parts '!A:C,3,0)</f>
        <v>Current</v>
      </c>
      <c r="E14" s="16" t="s">
        <v>40</v>
      </c>
      <c r="F14" s="15" t="str">
        <f aca="false">VLOOKUP(B:B,'Full spare Parts '!A:F,6,0)</f>
        <v>ABS Silver</v>
      </c>
      <c r="G14" s="15" t="n">
        <f aca="false">VLOOKUP(B:B,'Full spare Parts '!A:G,7,0)</f>
        <v>1</v>
      </c>
      <c r="H14" s="15" t="e">
        <f aca="false">VLOOKUP(B:B,'Full spare Parts '!A:H,9,0)</f>
        <v>#VALUE!</v>
      </c>
    </row>
    <row r="15" customFormat="false" ht="30" hidden="false" customHeight="true" outlineLevel="0" collapsed="false">
      <c r="A15" s="16"/>
      <c r="B15" s="39" t="n">
        <v>30418018</v>
      </c>
      <c r="C15" s="15" t="str">
        <f aca="false">VLOOKUP(B:B,'Full spare Parts '!A:B,2,0)</f>
        <v>09-2018</v>
      </c>
      <c r="D15" s="15" t="str">
        <f aca="false">VLOOKUP(B:B,'Full spare Parts '!A:C,3,0)</f>
        <v>Current</v>
      </c>
      <c r="E15" s="16" t="s">
        <v>40</v>
      </c>
      <c r="F15" s="15" t="str">
        <f aca="false">VLOOKUP(B:B,'Full spare Parts '!A:F,6,0)</f>
        <v>ABS Black with red stripe</v>
      </c>
      <c r="G15" s="15" t="n">
        <f aca="false">VLOOKUP(B:B,'Full spare Parts '!A:G,7,0)</f>
        <v>1</v>
      </c>
      <c r="H15" s="15" t="e">
        <f aca="false">VLOOKUP(B:B,'Full spare Parts '!A:H,9,0)</f>
        <v>#VALUE!</v>
      </c>
    </row>
    <row r="16" customFormat="false" ht="30" hidden="false" customHeight="true" outlineLevel="0" collapsed="false">
      <c r="A16" s="16" t="s">
        <v>14</v>
      </c>
      <c r="B16" s="39" t="n">
        <v>30424004</v>
      </c>
      <c r="C16" s="15" t="str">
        <f aca="false">VLOOKUP(B:B,'Full spare Parts '!A:B,2,0)</f>
        <v>10-2018</v>
      </c>
      <c r="D16" s="15" t="str">
        <f aca="false">VLOOKUP(B:B,'Full spare Parts '!A:C,3,0)</f>
        <v>Current</v>
      </c>
      <c r="E16" s="16" t="s">
        <v>40</v>
      </c>
      <c r="F16" s="15" t="str">
        <f aca="false">VLOOKUP(B:B,'Full spare Parts '!A:F,6,0)</f>
        <v>ABS Black mist</v>
      </c>
      <c r="G16" s="15" t="n">
        <f aca="false">VLOOKUP(B:B,'Full spare Parts '!A:G,7,0)</f>
        <v>1</v>
      </c>
      <c r="H16" s="15" t="e">
        <f aca="false">VLOOKUP(B:B,'Full spare Parts '!A:H,9,0)</f>
        <v>#VALUE!</v>
      </c>
    </row>
    <row r="17" customFormat="false" ht="30" hidden="false" customHeight="true" outlineLevel="0" collapsed="false">
      <c r="A17" s="16" t="s">
        <v>15</v>
      </c>
      <c r="B17" s="39" t="n">
        <v>40206004</v>
      </c>
      <c r="C17" s="15" t="str">
        <f aca="false">VLOOKUP(B:B,'Full spare Parts '!A:B,2,0)</f>
        <v>10-2018</v>
      </c>
      <c r="D17" s="15" t="str">
        <f aca="false">VLOOKUP(B:B,'Full spare Parts '!A:C,3,0)</f>
        <v>Current</v>
      </c>
      <c r="E17" s="48" t="s">
        <v>41</v>
      </c>
      <c r="F17" s="15" t="str">
        <f aca="false">VLOOKUP(B:B,'Full spare Parts '!A:F,6,0)</f>
        <v>ST4.8x16 (black)</v>
      </c>
      <c r="G17" s="15" t="n">
        <f aca="false">VLOOKUP(B:B,'Full spare Parts '!A:G,7,0)</f>
        <v>47</v>
      </c>
      <c r="H17" s="15" t="e">
        <f aca="false">VLOOKUP(B:B,'Full spare Parts '!A:H,9,0)</f>
        <v>#VALUE!</v>
      </c>
    </row>
    <row r="18" customFormat="false" ht="30" hidden="false" customHeight="true" outlineLevel="0" collapsed="false">
      <c r="A18" s="16" t="s">
        <v>16</v>
      </c>
      <c r="B18" s="39" t="n">
        <v>40208001</v>
      </c>
      <c r="C18" s="15" t="str">
        <f aca="false">VLOOKUP(B:B,'Full spare Parts '!A:B,2,0)</f>
        <v>10-2018</v>
      </c>
      <c r="D18" s="15" t="str">
        <f aca="false">VLOOKUP(B:B,'Full spare Parts '!A:C,3,0)</f>
        <v>Current</v>
      </c>
      <c r="E18" s="48" t="s">
        <v>42</v>
      </c>
      <c r="F18" s="15" t="str">
        <f aca="false">VLOOKUP(B:B,'Full spare Parts '!A:F,6,0)</f>
        <v>ST4.8x12 (black)</v>
      </c>
      <c r="G18" s="15" t="n">
        <f aca="false">VLOOKUP(B:B,'Full spare Parts '!A:G,7,0)</f>
        <v>44</v>
      </c>
      <c r="H18" s="15" t="e">
        <f aca="false">VLOOKUP(B:B,'Full spare Parts '!A:H,9,0)</f>
        <v>#VALUE!</v>
      </c>
    </row>
    <row r="19" customFormat="false" ht="30" hidden="false" customHeight="true" outlineLevel="0" collapsed="false">
      <c r="A19" s="16" t="s">
        <v>17</v>
      </c>
      <c r="B19" s="39" t="n">
        <v>40206004</v>
      </c>
      <c r="C19" s="15" t="str">
        <f aca="false">VLOOKUP(B:B,'Full spare Parts '!A:B,2,0)</f>
        <v>10-2018</v>
      </c>
      <c r="D19" s="15" t="str">
        <f aca="false">VLOOKUP(B:B,'Full spare Parts '!A:C,3,0)</f>
        <v>Current</v>
      </c>
      <c r="E19" s="48" t="s">
        <v>41</v>
      </c>
      <c r="F19" s="15" t="str">
        <f aca="false">VLOOKUP(B:B,'Full spare Parts '!A:F,6,0)</f>
        <v>ST4.8x16 (black)</v>
      </c>
      <c r="G19" s="15" t="n">
        <f aca="false">VLOOKUP(B:B,'Full spare Parts '!A:G,7,0)</f>
        <v>47</v>
      </c>
      <c r="H19" s="15" t="e">
        <f aca="false">VLOOKUP(B:B,'Full spare Parts '!A:H,9,0)</f>
        <v>#VALUE!</v>
      </c>
    </row>
    <row r="20" customFormat="false" ht="30" hidden="false" customHeight="true" outlineLevel="0" collapsed="false">
      <c r="A20" s="16" t="s">
        <v>18</v>
      </c>
      <c r="B20" s="39" t="n">
        <v>40206004</v>
      </c>
      <c r="C20" s="15" t="str">
        <f aca="false">VLOOKUP(B:B,'Full spare Parts '!A:B,2,0)</f>
        <v>10-2018</v>
      </c>
      <c r="D20" s="15" t="str">
        <f aca="false">VLOOKUP(B:B,'Full spare Parts '!A:C,3,0)</f>
        <v>Current</v>
      </c>
      <c r="E20" s="48" t="s">
        <v>41</v>
      </c>
      <c r="F20" s="15" t="str">
        <f aca="false">VLOOKUP(B:B,'Full spare Parts '!A:F,6,0)</f>
        <v>ST4.8x16 (black)</v>
      </c>
      <c r="G20" s="15" t="n">
        <f aca="false">VLOOKUP(B:B,'Full spare Parts '!A:G,7,0)</f>
        <v>47</v>
      </c>
      <c r="H20" s="15" t="e">
        <f aca="false">VLOOKUP(B:B,'Full spare Parts '!A:H,9,0)</f>
        <v>#VALUE!</v>
      </c>
    </row>
    <row r="21" customFormat="false" ht="30" hidden="false" customHeight="true" outlineLevel="0" collapsed="false">
      <c r="A21" s="16" t="n">
        <v>8</v>
      </c>
      <c r="B21" s="15" t="n">
        <v>30708139</v>
      </c>
      <c r="C21" s="15" t="str">
        <f aca="false">VLOOKUP(B:B,'Full spare Parts '!A:B,2,0)</f>
        <v>11-2019</v>
      </c>
      <c r="D21" s="15" t="str">
        <f aca="false">VLOOKUP(B:B,'Full spare Parts '!A:C,3,0)</f>
        <v>Current</v>
      </c>
      <c r="E21" s="16" t="s">
        <v>43</v>
      </c>
      <c r="F21" s="15" t="str">
        <f aca="false">VLOOKUP(B:B,'Full spare Parts '!A:F,6,0)</f>
        <v>MQI+-Sport</v>
      </c>
      <c r="G21" s="15" t="n">
        <f aca="false">VLOOKUP(B:B,'Full spare Parts '!A:G,7,0)</f>
        <v>2</v>
      </c>
      <c r="H21" s="15" t="e">
        <f aca="false">VLOOKUP(B:B,'Full spare Parts '!A:H,9,0)</f>
        <v>#VALUE!</v>
      </c>
    </row>
    <row r="22" customFormat="false" ht="28.5" hidden="false" customHeight="true" outlineLevel="0" collapsed="false">
      <c r="A22" s="20"/>
      <c r="B22" s="21"/>
      <c r="C22" s="24"/>
      <c r="D22" s="24"/>
      <c r="E22" s="24"/>
      <c r="F22" s="24"/>
      <c r="G22" s="24"/>
      <c r="H22" s="24"/>
    </row>
  </sheetData>
  <mergeCells count="8">
    <mergeCell ref="A1:E1"/>
    <mergeCell ref="G1:H1"/>
    <mergeCell ref="I1:J1"/>
    <mergeCell ref="A2:J2"/>
    <mergeCell ref="A3:J3"/>
    <mergeCell ref="A4:J4"/>
    <mergeCell ref="A6:A10"/>
    <mergeCell ref="A11:A15"/>
  </mergeCells>
  <conditionalFormatting sqref="E7:E21 C6:F6">
    <cfRule type="expression" priority="2" aboveAverage="0" equalAverage="0" bottom="0" percent="0" rank="0" text="" dxfId="60">
      <formula>MOD(COLUMN(),2)=1</formula>
    </cfRule>
    <cfRule type="expression" priority="3" aboveAverage="0" equalAverage="0" bottom="0" percent="0" rank="0" text="" dxfId="61">
      <formula>MOD(COLUMN(),2)=0</formula>
    </cfRule>
  </conditionalFormatting>
  <conditionalFormatting sqref="A6:B6 B7:B10 A17:B21 F17:G21">
    <cfRule type="expression" priority="4" aboveAverage="0" equalAverage="0" bottom="0" percent="0" rank="0" text="" dxfId="62">
      <formula>MOD(COLUMN(),2)=1</formula>
    </cfRule>
    <cfRule type="expression" priority="5" aboveAverage="0" equalAverage="0" bottom="0" percent="0" rank="0" text="" dxfId="63">
      <formula>MOD(COLUMN(),2)=0</formula>
    </cfRule>
  </conditionalFormatting>
  <conditionalFormatting sqref="C7:D21 F7:F16">
    <cfRule type="expression" priority="6" aboveAverage="0" equalAverage="0" bottom="0" percent="0" rank="0" text="" dxfId="64">
      <formula>MOD(COLUMN(),2)=1</formula>
    </cfRule>
    <cfRule type="expression" priority="7" aboveAverage="0" equalAverage="0" bottom="0" percent="0" rank="0" text="" dxfId="65">
      <formula>MOD(COLUMN(),2)=0</formula>
    </cfRule>
  </conditionalFormatting>
  <conditionalFormatting sqref="G6:G16">
    <cfRule type="expression" priority="8" aboveAverage="0" equalAverage="0" bottom="0" percent="0" rank="0" text="" dxfId="66">
      <formula>MOD(COLUMN(),2)=1</formula>
    </cfRule>
    <cfRule type="expression" priority="9" aboveAverage="0" equalAverage="0" bottom="0" percent="0" rank="0" text="" dxfId="67">
      <formula>MOD(COLUMN(),2)=0</formula>
    </cfRule>
  </conditionalFormatting>
  <conditionalFormatting sqref="A11:B11 A16:B16 B12:B15">
    <cfRule type="expression" priority="10" aboveAverage="0" equalAverage="0" bottom="0" percent="0" rank="0" text="" dxfId="68">
      <formula>MOD(COLUMN(),2)=1</formula>
    </cfRule>
    <cfRule type="expression" priority="11" aboveAverage="0" equalAverage="0" bottom="0" percent="0" rank="0" text="" dxfId="69">
      <formula>MOD(COLUMN(),2)=0</formula>
    </cfRule>
  </conditionalFormatting>
  <conditionalFormatting sqref="H6:H21">
    <cfRule type="expression" priority="12" aboveAverage="0" equalAverage="0" bottom="0" percent="0" rank="0" text="" dxfId="70">
      <formula>MOD(COLUMN(),2)=1</formula>
    </cfRule>
    <cfRule type="expression" priority="13" aboveAverage="0" equalAverage="0" bottom="0" percent="0" rank="0" text="" dxfId="71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2"/>
  <sheetViews>
    <sheetView showFormulas="false" showGridLines="false" showRowColHeaders="true" showZeros="true" rightToLeft="false" tabSelected="false" showOutlineSymbols="true" defaultGridColor="true" view="normal" topLeftCell="A7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4" min="3" style="1" width="20.71"/>
    <col collapsed="false" customWidth="true" hidden="false" outlineLevel="0" max="5" min="5" style="1" width="61.99"/>
    <col collapsed="false" customWidth="true" hidden="false" outlineLevel="0" max="6" min="6" style="1" width="40.71"/>
    <col collapsed="false" customWidth="true" hidden="false" outlineLevel="0" max="7" min="7" style="1" width="10.71"/>
    <col collapsed="false" customWidth="true" hidden="false" outlineLevel="0" max="8" min="8" style="1" width="40.71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6" t="s">
        <v>44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44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1.5" hidden="false" customHeight="fals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28.5" hidden="false" customHeight="true" outlineLevel="0" collapsed="false">
      <c r="A6" s="25" t="s">
        <v>11</v>
      </c>
      <c r="B6" s="46" t="n">
        <v>30408058</v>
      </c>
      <c r="C6" s="15" t="str">
        <f aca="false">VLOOKUP(B:B,'Full spare Parts '!A:B,2,0)</f>
        <v>09-2018</v>
      </c>
      <c r="D6" s="15" t="str">
        <f aca="false">VLOOKUP(B:B,'Full spare Parts '!A:C,3,0)</f>
        <v>Current</v>
      </c>
      <c r="E6" s="16" t="str">
        <f aca="false">VLOOKUP(B:B,'Full spare Parts '!A:E,5,0)</f>
        <v>M+ Left Body Panel(Silver)</v>
      </c>
      <c r="F6" s="15" t="str">
        <f aca="false">VLOOKUP(B:B,'Full spare Parts '!A:F,6,0)</f>
        <v>ABS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28.5" hidden="false" customHeight="true" outlineLevel="0" collapsed="false">
      <c r="A7" s="25"/>
      <c r="B7" s="46" t="n">
        <v>30408055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M+ Left Body Panel(White)</v>
      </c>
      <c r="F7" s="15" t="str">
        <f aca="false">VLOOKUP(B:B,'Full spare Parts '!A:F,6,0)</f>
        <v>ABS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28.5" hidden="false" customHeight="true" outlineLevel="0" collapsed="false">
      <c r="A8" s="25"/>
      <c r="B8" s="46" t="n">
        <v>30408056</v>
      </c>
      <c r="C8" s="15" t="str">
        <f aca="false">VLOOKUP(B:B,'Full spare Parts '!A:B,2,0)</f>
        <v>09-2018</v>
      </c>
      <c r="D8" s="15" t="str">
        <f aca="false">VLOOKUP(B:B,'Full spare Parts '!A:C,3,0)</f>
        <v>Current</v>
      </c>
      <c r="E8" s="16" t="str">
        <f aca="false">VLOOKUP(B:B,'Full spare Parts '!A:E,5,0)</f>
        <v>M+ Left Body Panel(Blue)</v>
      </c>
      <c r="F8" s="15" t="str">
        <f aca="false">VLOOKUP(B:B,'Full spare Parts '!A:F,6,0)</f>
        <v>ABS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28.5" hidden="false" customHeight="true" outlineLevel="0" collapsed="false">
      <c r="A9" s="25"/>
      <c r="B9" s="46" t="n">
        <v>30408057</v>
      </c>
      <c r="C9" s="15" t="str">
        <f aca="false">VLOOKUP(B:B,'Full spare Parts '!A:B,2,0)</f>
        <v>09-2018</v>
      </c>
      <c r="D9" s="15" t="str">
        <f aca="false">VLOOKUP(B:B,'Full spare Parts '!A:C,3,0)</f>
        <v>Current</v>
      </c>
      <c r="E9" s="16" t="str">
        <f aca="false">VLOOKUP(B:B,'Full spare Parts '!A:E,5,0)</f>
        <v>M+ Left Body Panel(Red)</v>
      </c>
      <c r="F9" s="15" t="str">
        <f aca="false">VLOOKUP(B:B,'Full spare Parts '!A:F,6,0)</f>
        <v>ABS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28.5" hidden="false" customHeight="true" outlineLevel="0" collapsed="false">
      <c r="A10" s="25"/>
      <c r="B10" s="46" t="n">
        <v>30408059</v>
      </c>
      <c r="C10" s="15" t="str">
        <f aca="false">VLOOKUP(B:B,'Full spare Parts '!A:B,2,0)</f>
        <v>09-2018</v>
      </c>
      <c r="D10" s="15" t="str">
        <f aca="false">VLOOKUP(B:B,'Full spare Parts '!A:C,3,0)</f>
        <v>Current</v>
      </c>
      <c r="E10" s="16" t="str">
        <f aca="false">VLOOKUP(B:B,'Full spare Parts '!A:E,5,0)</f>
        <v>M+ Left Body Panel(Black with red stripe)</v>
      </c>
      <c r="F10" s="15" t="str">
        <f aca="false">VLOOKUP(B:B,'Full spare Parts '!A:F,6,0)</f>
        <v>ABS</v>
      </c>
      <c r="G10" s="15" t="n">
        <f aca="false">VLOOKUP(B:B,'Full spare Parts '!A:G,7,0)</f>
        <v>1</v>
      </c>
      <c r="H10" s="15" t="e">
        <f aca="false">VLOOKUP(B:B,'Full spare Parts '!A:H,9,0)</f>
        <v>#VALUE!</v>
      </c>
    </row>
    <row r="11" customFormat="false" ht="30" hidden="false" customHeight="true" outlineLevel="0" collapsed="false">
      <c r="A11" s="16" t="s">
        <v>13</v>
      </c>
      <c r="B11" s="46" t="n">
        <v>30418015</v>
      </c>
      <c r="C11" s="15" t="str">
        <f aca="false">VLOOKUP(B:B,'Full spare Parts '!A:B,2,0)</f>
        <v>09-2018</v>
      </c>
      <c r="D11" s="15" t="str">
        <f aca="false">VLOOKUP(B:B,'Full spare Parts '!A:C,3,0)</f>
        <v>Current</v>
      </c>
      <c r="E11" s="16" t="str">
        <f aca="false">VLOOKUP(B:B,'Full spare Parts '!A:E,5,0)</f>
        <v>M+ Central Axis cover left (silver)</v>
      </c>
      <c r="F11" s="15" t="str">
        <f aca="false">VLOOKUP(B:B,'Full spare Parts '!A:F,6,0)</f>
        <v>ABS Silver</v>
      </c>
      <c r="G11" s="15" t="n">
        <f aca="false">VLOOKUP(B:B,'Full spare Parts '!A:G,7,0)</f>
        <v>1</v>
      </c>
      <c r="H11" s="15" t="e">
        <f aca="false">VLOOKUP(B:B,'Full spare Parts '!A:H,9,0)</f>
        <v>#VALUE!</v>
      </c>
    </row>
    <row r="12" customFormat="false" ht="30" hidden="false" customHeight="true" outlineLevel="0" collapsed="false">
      <c r="A12" s="16"/>
      <c r="B12" s="46" t="n">
        <v>30418009</v>
      </c>
      <c r="C12" s="15" t="str">
        <f aca="false">VLOOKUP(B:B,'Full spare Parts '!A:B,2,0)</f>
        <v>10-2018</v>
      </c>
      <c r="D12" s="15" t="str">
        <f aca="false">VLOOKUP(B:B,'Full spare Parts '!A:C,3,0)</f>
        <v>Current</v>
      </c>
      <c r="E12" s="16" t="str">
        <f aca="false">VLOOKUP(B:B,'Full spare Parts '!A:E,5,0)</f>
        <v>M+ Central Axis cover left (white)</v>
      </c>
      <c r="F12" s="15" t="str">
        <f aca="false">VLOOKUP(B:B,'Full spare Parts '!A:F,6,0)</f>
        <v>ABS white</v>
      </c>
      <c r="G12" s="15" t="n">
        <f aca="false">VLOOKUP(B:B,'Full spare Parts '!A:G,7,0)</f>
        <v>1</v>
      </c>
      <c r="H12" s="15" t="e">
        <f aca="false">VLOOKUP(B:B,'Full spare Parts '!A:H,9,0)</f>
        <v>#VALUE!</v>
      </c>
    </row>
    <row r="13" customFormat="false" ht="30" hidden="false" customHeight="true" outlineLevel="0" collapsed="false">
      <c r="A13" s="16"/>
      <c r="B13" s="46" t="n">
        <v>30418011</v>
      </c>
      <c r="C13" s="15" t="str">
        <f aca="false">VLOOKUP(B:B,'Full spare Parts '!A:B,2,0)</f>
        <v>09-2018</v>
      </c>
      <c r="D13" s="15" t="str">
        <f aca="false">VLOOKUP(B:B,'Full spare Parts '!A:C,3,0)</f>
        <v>Current</v>
      </c>
      <c r="E13" s="16" t="str">
        <f aca="false">VLOOKUP(B:B,'Full spare Parts '!A:E,5,0)</f>
        <v>M+ Central Axis cover left (blue)</v>
      </c>
      <c r="F13" s="15" t="str">
        <f aca="false">VLOOKUP(B:B,'Full spare Parts '!A:F,6,0)</f>
        <v>ABS blue</v>
      </c>
      <c r="G13" s="15" t="n">
        <f aca="false">VLOOKUP(B:B,'Full spare Parts '!A:G,7,0)</f>
        <v>1</v>
      </c>
      <c r="H13" s="15" t="e">
        <f aca="false">VLOOKUP(B:B,'Full spare Parts '!A:H,9,0)</f>
        <v>#VALUE!</v>
      </c>
    </row>
    <row r="14" customFormat="false" ht="30" hidden="false" customHeight="true" outlineLevel="0" collapsed="false">
      <c r="A14" s="16"/>
      <c r="B14" s="46" t="n">
        <v>30418013</v>
      </c>
      <c r="C14" s="15" t="str">
        <f aca="false">VLOOKUP(B:B,'Full spare Parts '!A:B,2,0)</f>
        <v>09-2018</v>
      </c>
      <c r="D14" s="15" t="str">
        <f aca="false">VLOOKUP(B:B,'Full spare Parts '!A:C,3,0)</f>
        <v>Current</v>
      </c>
      <c r="E14" s="16" t="str">
        <f aca="false">VLOOKUP(B:B,'Full spare Parts '!A:E,5,0)</f>
        <v>M+ Central Axis cover left (red)</v>
      </c>
      <c r="F14" s="15" t="str">
        <f aca="false">VLOOKUP(B:B,'Full spare Parts '!A:F,6,0)</f>
        <v>ABS red</v>
      </c>
      <c r="G14" s="15" t="n">
        <f aca="false">VLOOKUP(B:B,'Full spare Parts '!A:G,7,0)</f>
        <v>1</v>
      </c>
      <c r="H14" s="15" t="e">
        <f aca="false">VLOOKUP(B:B,'Full spare Parts '!A:H,9,0)</f>
        <v>#VALUE!</v>
      </c>
    </row>
    <row r="15" customFormat="false" ht="30" hidden="false" customHeight="true" outlineLevel="0" collapsed="false">
      <c r="A15" s="16"/>
      <c r="B15" s="46" t="n">
        <v>30418017</v>
      </c>
      <c r="C15" s="15" t="str">
        <f aca="false">VLOOKUP(B:B,'Full spare Parts '!A:B,2,0)</f>
        <v>09-2018</v>
      </c>
      <c r="D15" s="15" t="str">
        <f aca="false">VLOOKUP(B:B,'Full spare Parts '!A:C,3,0)</f>
        <v>Current</v>
      </c>
      <c r="E15" s="16" t="str">
        <f aca="false">VLOOKUP(B:B,'Full spare Parts '!A:E,5,0)</f>
        <v>M+ Central Axis cover left (Black with red stripe)</v>
      </c>
      <c r="F15" s="15" t="str">
        <f aca="false">VLOOKUP(B:B,'Full spare Parts '!A:F,6,0)</f>
        <v>ABS Black with red stripe</v>
      </c>
      <c r="G15" s="15" t="n">
        <f aca="false">VLOOKUP(B:B,'Full spare Parts '!A:G,7,0)</f>
        <v>1</v>
      </c>
      <c r="H15" s="15" t="e">
        <f aca="false">VLOOKUP(B:B,'Full spare Parts '!A:H,9,0)</f>
        <v>#VALUE!</v>
      </c>
    </row>
    <row r="16" customFormat="false" ht="30" hidden="false" customHeight="true" outlineLevel="0" collapsed="false">
      <c r="A16" s="16" t="s">
        <v>14</v>
      </c>
      <c r="B16" s="46" t="n">
        <v>30424003</v>
      </c>
      <c r="C16" s="15" t="str">
        <f aca="false">VLOOKUP(B:B,'Full spare Parts '!A:B,2,0)</f>
        <v>10-2018</v>
      </c>
      <c r="D16" s="15" t="str">
        <f aca="false">VLOOKUP(B:B,'Full spare Parts '!A:C,3,0)</f>
        <v>Current</v>
      </c>
      <c r="E16" s="16" t="str">
        <f aca="false">VLOOKUP(B:B,'Full spare Parts '!A:E,5,0)</f>
        <v>M+ Shock absorber fender plate  (left)</v>
      </c>
      <c r="F16" s="15" t="str">
        <f aca="false">VLOOKUP(B:B,'Full spare Parts '!A:F,6,0)</f>
        <v>ABS Black mist</v>
      </c>
      <c r="G16" s="15" t="n">
        <f aca="false">VLOOKUP(B:B,'Full spare Parts '!A:G,7,0)</f>
        <v>1</v>
      </c>
      <c r="H16" s="15" t="e">
        <f aca="false">VLOOKUP(B:B,'Full spare Parts '!A:H,9,0)</f>
        <v>#VALUE!</v>
      </c>
    </row>
    <row r="17" customFormat="false" ht="28.5" hidden="false" customHeight="true" outlineLevel="0" collapsed="false">
      <c r="A17" s="13" t="s">
        <v>15</v>
      </c>
      <c r="B17" s="46" t="n">
        <v>40206004</v>
      </c>
      <c r="C17" s="15" t="str">
        <f aca="false">VLOOKUP(B:B,'Full spare Parts '!A:B,2,0)</f>
        <v>10-2018</v>
      </c>
      <c r="D17" s="15" t="str">
        <f aca="false">VLOOKUP(B:B,'Full spare Parts '!A:C,3,0)</f>
        <v>Current</v>
      </c>
      <c r="E17" s="16" t="str">
        <f aca="false">VLOOKUP(B:B,'Full spare Parts '!A:E,5,0)</f>
        <v>Cross Recessed Pan Head Tapping Screw</v>
      </c>
      <c r="F17" s="15" t="str">
        <f aca="false">VLOOKUP(B:B,'Full spare Parts '!A:F,6,0)</f>
        <v>ST4.8x16 (black)</v>
      </c>
      <c r="G17" s="15" t="n">
        <f aca="false">VLOOKUP(B:B,'Full spare Parts '!A:G,7,0)</f>
        <v>47</v>
      </c>
      <c r="H17" s="15" t="e">
        <f aca="false">VLOOKUP(B:B,'Full spare Parts '!A:H,9,0)</f>
        <v>#VALUE!</v>
      </c>
    </row>
    <row r="18" customFormat="false" ht="28.5" hidden="false" customHeight="true" outlineLevel="0" collapsed="false">
      <c r="A18" s="13" t="s">
        <v>16</v>
      </c>
      <c r="B18" s="46" t="n">
        <v>40208001</v>
      </c>
      <c r="C18" s="15" t="str">
        <f aca="false">VLOOKUP(B:B,'Full spare Parts '!A:B,2,0)</f>
        <v>10-2018</v>
      </c>
      <c r="D18" s="15" t="str">
        <f aca="false">VLOOKUP(B:B,'Full spare Parts '!A:C,3,0)</f>
        <v>Current</v>
      </c>
      <c r="E18" s="16" t="str">
        <f aca="false">VLOOKUP(B:B,'Full spare Parts '!A:E,5,0)</f>
        <v>Tapping clip plate</v>
      </c>
      <c r="F18" s="15" t="str">
        <f aca="false">VLOOKUP(B:B,'Full spare Parts '!A:F,6,0)</f>
        <v>ST4.8x12 (black)</v>
      </c>
      <c r="G18" s="15" t="n">
        <f aca="false">VLOOKUP(B:B,'Full spare Parts '!A:G,7,0)</f>
        <v>44</v>
      </c>
      <c r="H18" s="15" t="e">
        <f aca="false">VLOOKUP(B:B,'Full spare Parts '!A:H,9,0)</f>
        <v>#VALUE!</v>
      </c>
    </row>
    <row r="19" customFormat="false" ht="28.5" hidden="false" customHeight="true" outlineLevel="0" collapsed="false">
      <c r="A19" s="13" t="s">
        <v>17</v>
      </c>
      <c r="B19" s="46" t="n">
        <v>40206004</v>
      </c>
      <c r="C19" s="15" t="str">
        <f aca="false">VLOOKUP(B:B,'Full spare Parts '!A:B,2,0)</f>
        <v>10-2018</v>
      </c>
      <c r="D19" s="15" t="str">
        <f aca="false">VLOOKUP(B:B,'Full spare Parts '!A:C,3,0)</f>
        <v>Current</v>
      </c>
      <c r="E19" s="16" t="str">
        <f aca="false">VLOOKUP(B:B,'Full spare Parts '!A:E,5,0)</f>
        <v>Cross Recessed Pan Head Tapping Screw</v>
      </c>
      <c r="F19" s="15" t="str">
        <f aca="false">VLOOKUP(B:B,'Full spare Parts '!A:F,6,0)</f>
        <v>ST4.8x16 (black)</v>
      </c>
      <c r="G19" s="15" t="n">
        <f aca="false">VLOOKUP(B:B,'Full spare Parts '!A:G,7,0)</f>
        <v>47</v>
      </c>
      <c r="H19" s="15" t="e">
        <f aca="false">VLOOKUP(B:B,'Full spare Parts '!A:H,9,0)</f>
        <v>#VALUE!</v>
      </c>
    </row>
    <row r="20" customFormat="false" ht="30.2" hidden="false" customHeight="true" outlineLevel="0" collapsed="false">
      <c r="A20" s="13" t="s">
        <v>18</v>
      </c>
      <c r="B20" s="46" t="n">
        <v>40206004</v>
      </c>
      <c r="C20" s="15" t="str">
        <f aca="false">VLOOKUP(B:B,'Full spare Parts '!A:B,2,0)</f>
        <v>10-2018</v>
      </c>
      <c r="D20" s="15" t="str">
        <f aca="false">VLOOKUP(B:B,'Full spare Parts '!A:C,3,0)</f>
        <v>Current</v>
      </c>
      <c r="E20" s="16" t="str">
        <f aca="false">VLOOKUP(B:B,'Full spare Parts '!A:E,5,0)</f>
        <v>Cross Recessed Pan Head Tapping Screw</v>
      </c>
      <c r="F20" s="15" t="str">
        <f aca="false">VLOOKUP(B:B,'Full spare Parts '!A:F,6,0)</f>
        <v>ST4.8x16 (black)</v>
      </c>
      <c r="G20" s="15" t="n">
        <f aca="false">VLOOKUP(B:B,'Full spare Parts '!A:G,7,0)</f>
        <v>47</v>
      </c>
      <c r="H20" s="15" t="e">
        <f aca="false">VLOOKUP(B:B,'Full spare Parts '!A:H,9,0)</f>
        <v>#VALUE!</v>
      </c>
    </row>
    <row r="21" customFormat="false" ht="30.2" hidden="false" customHeight="true" outlineLevel="0" collapsed="false">
      <c r="A21" s="18" t="n">
        <v>8</v>
      </c>
      <c r="B21" s="46" t="n">
        <v>30708139</v>
      </c>
      <c r="C21" s="15" t="str">
        <f aca="false">VLOOKUP(B:B,'Full spare Parts '!A:B,2,0)</f>
        <v>11-2019</v>
      </c>
      <c r="D21" s="15" t="str">
        <f aca="false">VLOOKUP(B:B,'Full spare Parts '!A:C,3,0)</f>
        <v>Current</v>
      </c>
      <c r="E21" s="16" t="str">
        <f aca="false">VLOOKUP(B:B,'Full spare Parts '!A:E,5,0)</f>
        <v>MQi+ Sport name badge</v>
      </c>
      <c r="F21" s="15" t="str">
        <f aca="false">VLOOKUP(B:B,'Full spare Parts '!A:F,6,0)</f>
        <v>MQI+-Sport</v>
      </c>
      <c r="G21" s="15" t="n">
        <f aca="false">VLOOKUP(B:B,'Full spare Parts '!A:G,7,0)</f>
        <v>2</v>
      </c>
      <c r="H21" s="15" t="e">
        <f aca="false">VLOOKUP(B:B,'Full spare Parts '!A:H,9,0)</f>
        <v>#VALUE!</v>
      </c>
    </row>
    <row r="22" customFormat="false" ht="28.5" hidden="false" customHeight="true" outlineLevel="0" collapsed="false">
      <c r="A22" s="20"/>
      <c r="B22" s="21"/>
      <c r="C22" s="24"/>
      <c r="D22" s="24"/>
      <c r="E22" s="24"/>
      <c r="F22" s="24"/>
      <c r="G22" s="24"/>
      <c r="H22" s="24"/>
      <c r="I22" s="24"/>
      <c r="J22" s="24"/>
    </row>
  </sheetData>
  <mergeCells count="8">
    <mergeCell ref="A1:E1"/>
    <mergeCell ref="G1:H1"/>
    <mergeCell ref="I1:J1"/>
    <mergeCell ref="A2:J2"/>
    <mergeCell ref="A3:J3"/>
    <mergeCell ref="A4:J4"/>
    <mergeCell ref="A6:A10"/>
    <mergeCell ref="A11:A15"/>
  </mergeCells>
  <conditionalFormatting sqref="C6:G21">
    <cfRule type="expression" priority="2" aboveAverage="0" equalAverage="0" bottom="0" percent="0" rank="0" text="" dxfId="72">
      <formula>MOD(COLUMN(),2)=1</formula>
    </cfRule>
    <cfRule type="expression" priority="3" aboveAverage="0" equalAverage="0" bottom="0" percent="0" rank="0" text="" dxfId="73">
      <formula>MOD(COLUMN(),2)=0</formula>
    </cfRule>
  </conditionalFormatting>
  <conditionalFormatting sqref="A11 A16">
    <cfRule type="expression" priority="4" aboveAverage="0" equalAverage="0" bottom="0" percent="0" rank="0" text="" dxfId="74">
      <formula>MOD(COLUMN(),2)=1</formula>
    </cfRule>
    <cfRule type="expression" priority="5" aboveAverage="0" equalAverage="0" bottom="0" percent="0" rank="0" text="" dxfId="75">
      <formula>MOD(COLUMN(),2)=0</formula>
    </cfRule>
  </conditionalFormatting>
  <conditionalFormatting sqref="H6:H21">
    <cfRule type="expression" priority="6" aboveAverage="0" equalAverage="0" bottom="0" percent="0" rank="0" text="" dxfId="76">
      <formula>MOD(COLUMN(),2)=1</formula>
    </cfRule>
    <cfRule type="expression" priority="7" aboveAverage="0" equalAverage="0" bottom="0" percent="0" rank="0" text="" dxfId="7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2"/>
  <sheetViews>
    <sheetView showFormulas="false" showGridLines="false" showRowColHeaders="true" showZeros="true" rightToLeft="false" tabSelected="false" showOutlineSymbols="true" defaultGridColor="true" view="normal" topLeftCell="A4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4" min="3" style="1" width="20.71"/>
    <col collapsed="false" customWidth="true" hidden="false" outlineLevel="0" max="5" min="5" style="1" width="60.71"/>
    <col collapsed="false" customWidth="true" hidden="false" outlineLevel="0" max="6" min="6" style="1" width="48.01"/>
    <col collapsed="false" customWidth="true" hidden="false" outlineLevel="0" max="7" min="7" style="1" width="10.71"/>
    <col collapsed="false" customWidth="true" hidden="false" outlineLevel="0" max="8" min="8" style="1" width="40.71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41" t="s">
        <v>0</v>
      </c>
      <c r="B1" s="41"/>
      <c r="C1" s="41"/>
      <c r="D1" s="41"/>
      <c r="E1" s="41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42" t="s">
        <v>45</v>
      </c>
      <c r="B2" s="42"/>
      <c r="C2" s="42"/>
      <c r="D2" s="42"/>
      <c r="E2" s="42"/>
      <c r="F2" s="42"/>
      <c r="G2" s="42"/>
      <c r="H2" s="42"/>
      <c r="I2" s="42"/>
      <c r="J2" s="42"/>
    </row>
    <row r="3" customFormat="false" ht="409.5" hidden="false" customHeight="true" outlineLevel="0" collapsed="false">
      <c r="A3" s="43"/>
      <c r="B3" s="43"/>
      <c r="C3" s="43"/>
      <c r="D3" s="43"/>
      <c r="E3" s="43"/>
      <c r="F3" s="43"/>
      <c r="G3" s="43"/>
      <c r="H3" s="43"/>
      <c r="I3" s="43"/>
      <c r="J3" s="43"/>
    </row>
    <row r="4" customFormat="false" ht="22.15" hidden="false" customHeight="true" outlineLevel="0" collapsed="false">
      <c r="A4" s="44" t="s">
        <v>45</v>
      </c>
      <c r="B4" s="44"/>
      <c r="C4" s="44"/>
      <c r="D4" s="44"/>
      <c r="E4" s="44"/>
      <c r="F4" s="44"/>
      <c r="G4" s="44"/>
      <c r="H4" s="44"/>
      <c r="I4" s="44"/>
      <c r="J4" s="44"/>
    </row>
    <row r="5" s="12" customFormat="true" ht="31.5" hidden="false" customHeight="fals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0" hidden="false" customHeight="true" outlineLevel="0" collapsed="false">
      <c r="A6" s="16" t="s">
        <v>11</v>
      </c>
      <c r="B6" s="39" t="n">
        <v>30510006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6" t="str">
        <f aca="false">VLOOKUP(B:B,'Full spare Parts '!A:E,5,0)</f>
        <v>M+ Bottom Cover</v>
      </c>
      <c r="F6" s="15" t="str">
        <f aca="false">VLOOKUP(B:B,'Full spare Parts '!A:F,6,0)</f>
        <v>PP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30" hidden="false" customHeight="true" outlineLevel="0" collapsed="false">
      <c r="A7" s="16" t="s">
        <v>13</v>
      </c>
      <c r="B7" s="39" t="n">
        <v>30508003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M+ Rear Wheel Cover</v>
      </c>
      <c r="F7" s="15" t="str">
        <f aca="false">VLOOKUP(B:B,'Full spare Parts '!A:F,6,0)</f>
        <v>PP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0" hidden="false" customHeight="true" outlineLevel="0" collapsed="false">
      <c r="A8" s="16"/>
      <c r="B8" s="39" t="n">
        <v>30112003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6" t="str">
        <f aca="false">VLOOKUP(B:B,'Full spare Parts '!A:E,5,0)</f>
        <v>M+ Rear Wheel Cover Bracket（Left)</v>
      </c>
      <c r="F8" s="15" t="str">
        <f aca="false">VLOOKUP(B:B,'Full spare Parts '!A:F,6,0)</f>
        <v>Q235 stamping parts, black spraying plastics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30" hidden="false" customHeight="true" outlineLevel="0" collapsed="false">
      <c r="A9" s="16"/>
      <c r="B9" s="39" t="n">
        <v>30112004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6" t="str">
        <f aca="false">VLOOKUP(B:B,'Full spare Parts '!A:E,5,0)</f>
        <v>M+ Rear Wheel Cover Bracket（Right)</v>
      </c>
      <c r="F9" s="15" t="str">
        <f aca="false">VLOOKUP(B:B,'Full spare Parts '!A:F,6,0)</f>
        <v>Q235 stamping parts, black spraying plastics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30" hidden="false" customHeight="true" outlineLevel="0" collapsed="false">
      <c r="A10" s="16" t="n">
        <v>3</v>
      </c>
      <c r="B10" s="39" t="n">
        <v>40203009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6" t="str">
        <f aca="false">VLOOKUP(B:B,'Full spare Parts '!A:E,5,0)</f>
        <v>Cross Recessed Medium Pan Head Screw</v>
      </c>
      <c r="F10" s="15" t="str">
        <f aca="false">VLOOKUP(B:B,'Full spare Parts '!A:F,6,0)</f>
        <v>M6*12</v>
      </c>
      <c r="G10" s="15" t="n">
        <f aca="false">VLOOKUP(B:B,'Full spare Parts '!A:G,7,0)</f>
        <v>16</v>
      </c>
      <c r="H10" s="15" t="e">
        <f aca="false">VLOOKUP(B:B,'Full spare Parts '!A:H,9,0)</f>
        <v>#VALUE!</v>
      </c>
    </row>
    <row r="11" customFormat="false" ht="30" hidden="false" customHeight="true" outlineLevel="0" collapsed="false">
      <c r="A11" s="16" t="n">
        <v>4</v>
      </c>
      <c r="B11" s="39" t="n">
        <v>40206006</v>
      </c>
      <c r="C11" s="15" t="str">
        <f aca="false">VLOOKUP(B:B,'Full spare Parts '!A:B,2,0)</f>
        <v>10-2018</v>
      </c>
      <c r="D11" s="15" t="str">
        <f aca="false">VLOOKUP(B:B,'Full spare Parts '!A:C,3,0)</f>
        <v>Current</v>
      </c>
      <c r="E11" s="16" t="str">
        <f aca="false">VLOOKUP(B:B,'Full spare Parts '!A:E,5,0)</f>
        <v>Cross Recessed Pan Head Tapping Screw</v>
      </c>
      <c r="F11" s="15" t="str">
        <f aca="false">VLOOKUP(B:B,'Full spare Parts '!A:F,6,0)</f>
        <v>M6x12</v>
      </c>
      <c r="G11" s="15" t="n">
        <f aca="false">VLOOKUP(B:B,'Full spare Parts '!A:G,7,0)</f>
        <v>24</v>
      </c>
      <c r="H11" s="15" t="e">
        <f aca="false">VLOOKUP(B:B,'Full spare Parts '!A:H,9,0)</f>
        <v>#VALUE!</v>
      </c>
    </row>
    <row r="12" customFormat="false" ht="30" hidden="false" customHeight="true" outlineLevel="0" collapsed="false">
      <c r="A12" s="16" t="n">
        <v>5</v>
      </c>
      <c r="B12" s="39" t="n">
        <v>40208001</v>
      </c>
      <c r="C12" s="15" t="str">
        <f aca="false">VLOOKUP(B:B,'Full spare Parts '!A:B,2,0)</f>
        <v>10-2018</v>
      </c>
      <c r="D12" s="15" t="str">
        <f aca="false">VLOOKUP(B:B,'Full spare Parts '!A:C,3,0)</f>
        <v>Current</v>
      </c>
      <c r="E12" s="16" t="str">
        <f aca="false">VLOOKUP(B:B,'Full spare Parts '!A:E,5,0)</f>
        <v>Tapping clip plate</v>
      </c>
      <c r="F12" s="15" t="str">
        <f aca="false">VLOOKUP(B:B,'Full spare Parts '!A:F,6,0)</f>
        <v>ST4.8x12 (black)</v>
      </c>
      <c r="G12" s="15" t="n">
        <f aca="false">VLOOKUP(B:B,'Full spare Parts '!A:G,7,0)</f>
        <v>44</v>
      </c>
      <c r="H12" s="15" t="e">
        <f aca="false">VLOOKUP(B:B,'Full spare Parts '!A:H,9,0)</f>
        <v>#VALUE!</v>
      </c>
    </row>
  </sheetData>
  <mergeCells count="7">
    <mergeCell ref="A1:E1"/>
    <mergeCell ref="G1:H1"/>
    <mergeCell ref="I1:J1"/>
    <mergeCell ref="A2:J2"/>
    <mergeCell ref="A3:J3"/>
    <mergeCell ref="A4:J4"/>
    <mergeCell ref="A7:A9"/>
  </mergeCells>
  <conditionalFormatting sqref="C6:G12">
    <cfRule type="expression" priority="2" aboveAverage="0" equalAverage="0" bottom="0" percent="0" rank="0" text="" dxfId="78">
      <formula>MOD(COLUMN(),2)=1</formula>
    </cfRule>
    <cfRule type="expression" priority="3" aboveAverage="0" equalAverage="0" bottom="0" percent="0" rank="0" text="" dxfId="79">
      <formula>MOD(COLUMN(),2)=0</formula>
    </cfRule>
  </conditionalFormatting>
  <conditionalFormatting sqref="A6:B7 A10:B12 B8:B9">
    <cfRule type="expression" priority="4" aboveAverage="0" equalAverage="0" bottom="0" percent="0" rank="0" text="" dxfId="80">
      <formula>MOD(COLUMN(),2)=1</formula>
    </cfRule>
    <cfRule type="expression" priority="5" aboveAverage="0" equalAverage="0" bottom="0" percent="0" rank="0" text="" dxfId="81">
      <formula>MOD(COLUMN(),2)=0</formula>
    </cfRule>
  </conditionalFormatting>
  <conditionalFormatting sqref="H6:H12">
    <cfRule type="expression" priority="6" aboveAverage="0" equalAverage="0" bottom="0" percent="0" rank="0" text="" dxfId="82">
      <formula>MOD(COLUMN(),2)=1</formula>
    </cfRule>
    <cfRule type="expression" priority="7" aboveAverage="0" equalAverage="0" bottom="0" percent="0" rank="0" text="" dxfId="83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0"/>
  <sheetViews>
    <sheetView showFormulas="false" showGridLines="false" showRowColHeaders="true" showZeros="true" rightToLeft="false" tabSelected="false" showOutlineSymbols="true" defaultGridColor="true" view="normal" topLeftCell="A3" colorId="64" zoomScale="70" zoomScaleNormal="70" zoomScalePageLayoutView="100" workbookViewId="0">
      <selection pane="topLeft" activeCell="B13" activeCellId="0" sqref="B13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22.43"/>
    <col collapsed="false" customWidth="true" hidden="false" outlineLevel="0" max="4" min="4" style="1" width="24.29"/>
    <col collapsed="false" customWidth="true" hidden="false" outlineLevel="0" max="5" min="5" style="1" width="67.29"/>
    <col collapsed="false" customWidth="true" hidden="false" outlineLevel="0" max="6" min="6" style="1" width="85.71"/>
    <col collapsed="false" customWidth="true" hidden="false" outlineLevel="0" max="7" min="7" style="1" width="11.29"/>
    <col collapsed="false" customWidth="true" hidden="false" outlineLevel="0" max="8" min="8" style="1" width="48.7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11" min="11" style="1" width="13.7"/>
    <col collapsed="false" customWidth="true" hidden="false" outlineLevel="0" max="1025" min="12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5" t="s">
        <v>1</v>
      </c>
      <c r="J1" s="5"/>
    </row>
    <row r="2" customFormat="false" ht="20.1" hidden="false" customHeight="true" outlineLevel="0" collapsed="false">
      <c r="A2" s="6" t="s">
        <v>46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46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1.5" hidden="false" customHeight="fals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0" hidden="false" customHeight="true" outlineLevel="0" collapsed="false">
      <c r="A6" s="16" t="s">
        <v>11</v>
      </c>
      <c r="B6" s="39" t="n">
        <v>30526016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6" t="str">
        <f aca="false">VLOOKUP(B:B,'Full spare Parts '!A:E,5,0)</f>
        <v>M+ Saddle Assembly</v>
      </c>
      <c r="F6" s="15" t="str">
        <f aca="false">VLOOKUP(B:B,'Full spare Parts '!A:F,6,0)</f>
        <v>Assembly parts (skin, foam, base plate, hinge, lock hook) lock hook length 52mm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30" hidden="false" customHeight="true" outlineLevel="0" collapsed="false">
      <c r="A7" s="16"/>
      <c r="B7" s="39" t="n">
        <v>20704005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M+ Saddle Lock Cable</v>
      </c>
      <c r="F7" s="15" t="str">
        <f aca="false">VLOOKUP(B:B,'Full spare Parts '!A:F,6,0)</f>
        <v>Length1645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0" hidden="false" customHeight="true" outlineLevel="0" collapsed="false">
      <c r="A8" s="16"/>
      <c r="B8" s="39" t="n">
        <v>20701001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6" t="str">
        <f aca="false">VLOOKUP(B:B,'Full spare Parts '!A:E,5,0)</f>
        <v>Saddle Lock</v>
      </c>
      <c r="F8" s="15" t="str">
        <f aca="false">VLOOKUP(B:B,'Full spare Parts '!A:F,6,0)</f>
        <v>Color zinc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30" hidden="false" customHeight="true" outlineLevel="0" collapsed="false">
      <c r="A9" s="16" t="s">
        <v>13</v>
      </c>
      <c r="B9" s="39" t="n">
        <v>30514003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6" t="str">
        <f aca="false">VLOOKUP(B:B,'Full spare Parts '!A:E,5,0)</f>
        <v>M1 Battery Compartment Power Cord Cap</v>
      </c>
      <c r="F9" s="15" t="str">
        <f aca="false">VLOOKUP(B:B,'Full spare Parts '!A:F,6,0)</f>
        <v>PP Part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30" hidden="false" customHeight="true" outlineLevel="0" collapsed="false">
      <c r="A10" s="16" t="n">
        <v>3</v>
      </c>
      <c r="B10" s="39"/>
      <c r="C10" s="15"/>
      <c r="D10" s="15"/>
      <c r="E10" s="16"/>
      <c r="F10" s="15"/>
      <c r="G10" s="15"/>
      <c r="H10" s="39"/>
    </row>
    <row r="11" customFormat="false" ht="30" hidden="false" customHeight="true" outlineLevel="0" collapsed="false">
      <c r="A11" s="16" t="s">
        <v>15</v>
      </c>
      <c r="B11" s="15" t="n">
        <v>30514042</v>
      </c>
      <c r="C11" s="15" t="str">
        <f aca="false">VLOOKUP(B:B,'Full spare Parts '!A:B,2,0)</f>
        <v>09-2021</v>
      </c>
      <c r="D11" s="15" t="str">
        <f aca="false">VLOOKUP(B:B,'Full spare Parts '!A:C,3,0)</f>
        <v>Current</v>
      </c>
      <c r="E11" s="16" t="str">
        <f aca="false">VLOOKUP(B:B,'Full spare Parts '!A:E,5,0)</f>
        <v>M+ Battery Compartment</v>
      </c>
      <c r="F11" s="15" t="str">
        <f aca="false">VLOOKUP(B:B,'Full spare Parts '!A:F,6,0)</f>
        <v>PP</v>
      </c>
      <c r="G11" s="15" t="n">
        <f aca="false">VLOOKUP(B:B,'Full spare Parts '!A:G,7,0)</f>
        <v>1</v>
      </c>
      <c r="H11" s="15" t="e">
        <f aca="false">VLOOKUP(B:B,'Full spare Parts '!A:H,9,0)</f>
        <v>#VALUE!</v>
      </c>
    </row>
    <row r="12" customFormat="false" ht="30" hidden="false" customHeight="true" outlineLevel="0" collapsed="false">
      <c r="A12" s="16"/>
      <c r="B12" s="15" t="n">
        <v>30522013</v>
      </c>
      <c r="C12" s="15" t="str">
        <f aca="false">VLOOKUP(B:B,'Full spare Parts '!A:B,2,0)</f>
        <v>12-2019</v>
      </c>
      <c r="D12" s="15" t="str">
        <f aca="false">VLOOKUP(B:B,'Full spare Parts '!A:C,3,0)</f>
        <v>Current</v>
      </c>
      <c r="E12" s="16" t="str">
        <f aca="false">VLOOKUP(B:B,'Full spare Parts '!A:E,5,0)</f>
        <v>M+ charging cover plate</v>
      </c>
      <c r="F12" s="15" t="n">
        <f aca="false">VLOOKUP(B:B,'Full spare Parts '!A:F,6,0)</f>
        <v>0</v>
      </c>
      <c r="G12" s="15" t="n">
        <f aca="false">VLOOKUP(B:B,'Full spare Parts '!A:G,7,0)</f>
        <v>0</v>
      </c>
      <c r="H12" s="15" t="e">
        <f aca="false">VLOOKUP(B:B,'Full spare Parts '!A:H,9,0)</f>
        <v>#VALUE!</v>
      </c>
    </row>
    <row r="13" customFormat="false" ht="30" hidden="false" customHeight="true" outlineLevel="0" collapsed="false">
      <c r="A13" s="16" t="s">
        <v>16</v>
      </c>
      <c r="B13" s="15" t="n">
        <v>60111703</v>
      </c>
      <c r="C13" s="15" t="str">
        <f aca="false">VLOOKUP(B:B,'Full spare Parts '!A:B,2,0)</f>
        <v>10-2018</v>
      </c>
      <c r="D13" s="15" t="str">
        <f aca="false">VLOOKUP(B:B,'Full spare Parts '!A:C,3,0)</f>
        <v>Current</v>
      </c>
      <c r="E13" s="16" t="str">
        <f aca="false">VLOOKUP(B:B,'Full spare Parts '!A:E,5,0)</f>
        <v>M+ FE Battery Pack 48V31Ah</v>
      </c>
      <c r="F13" s="15" t="str">
        <f aca="false">VLOOKUP(B:B,'Full spare Parts '!A:F,6,0)</f>
        <v>远东18650 2600mAh 811掺锰，48V31Ah，派智</v>
      </c>
      <c r="G13" s="15" t="n">
        <f aca="false">VLOOKUP(B:B,'Full spare Parts '!A:G,7,0)</f>
        <v>1</v>
      </c>
      <c r="H13" s="15" t="e">
        <f aca="false">VLOOKUP(B:B,'Full spare Parts '!A:H,9,0)</f>
        <v>#VALUE!</v>
      </c>
    </row>
    <row r="14" customFormat="false" ht="30" hidden="false" customHeight="true" outlineLevel="0" collapsed="false">
      <c r="A14" s="16"/>
      <c r="B14" s="39" t="n">
        <v>70502008</v>
      </c>
      <c r="C14" s="15" t="str">
        <f aca="false">VLOOKUP(B:B,'Full spare Parts '!A:B,2,0)</f>
        <v>12-2019</v>
      </c>
      <c r="D14" s="15" t="str">
        <f aca="false">VLOOKUP(B:B,'Full spare Parts '!A:C,3,0)</f>
        <v>Current</v>
      </c>
      <c r="E14" s="16" t="str">
        <f aca="false">VLOOKUP(B:B,'Full spare Parts '!A:E,5,0)</f>
        <v>M+ BMS for Battery Pack 48V31Ah</v>
      </c>
      <c r="F14" s="15" t="n">
        <f aca="false">VLOOKUP(B:B,'Full spare Parts '!A:F,6,0)</f>
        <v>0</v>
      </c>
      <c r="G14" s="15" t="n">
        <f aca="false">VLOOKUP(B:B,'Full spare Parts '!A:G,7,0)</f>
        <v>1</v>
      </c>
      <c r="H14" s="15" t="e">
        <f aca="false">VLOOKUP(B:B,'Full spare Parts '!A:H,9,0)</f>
        <v>#VALUE!</v>
      </c>
    </row>
    <row r="15" customFormat="false" ht="30" hidden="false" customHeight="true" outlineLevel="0" collapsed="false">
      <c r="A15" s="16"/>
      <c r="B15" s="15" t="n">
        <v>60111450</v>
      </c>
      <c r="C15" s="15" t="str">
        <f aca="false">VLOOKUP(B:B,'Full spare Parts '!A:B,2,0)</f>
        <v>09-2018</v>
      </c>
      <c r="D15" s="15" t="str">
        <f aca="false">VLOOKUP(B:B,'Full spare Parts '!A:C,3,0)</f>
        <v>Current</v>
      </c>
      <c r="E15" s="16" t="str">
        <f aca="false">VLOOKUP(B:B,'Full spare Parts '!A:E,5,0)</f>
        <v>M+ Battery Pack 48V42Ah</v>
      </c>
      <c r="F15" s="15" t="str">
        <f aca="false">VLOOKUP(B:B,'Full spare Parts '!A:F,6,0)</f>
        <v>松下18650GA（绿皮） 3500mAh，48V42Ah，德朗能</v>
      </c>
      <c r="G15" s="15" t="n">
        <f aca="false">VLOOKUP(B:B,'Full spare Parts '!A:G,7,0)</f>
        <v>1</v>
      </c>
      <c r="H15" s="15" t="e">
        <f aca="false">VLOOKUP(B:B,'Full spare Parts '!A:H,9,0)</f>
        <v>#VALUE!</v>
      </c>
    </row>
    <row r="16" customFormat="false" ht="30" hidden="false" customHeight="true" outlineLevel="0" collapsed="false">
      <c r="A16" s="16"/>
      <c r="B16" s="39" t="n">
        <v>70502009</v>
      </c>
      <c r="C16" s="15" t="str">
        <f aca="false">VLOOKUP(B:B,'Full spare Parts '!A:B,2,0)</f>
        <v>10-2018</v>
      </c>
      <c r="D16" s="15" t="str">
        <f aca="false">VLOOKUP(B:B,'Full spare Parts '!A:C,3,0)</f>
        <v>Current</v>
      </c>
      <c r="E16" s="16" t="str">
        <f aca="false">VLOOKUP(B:B,'Full spare Parts '!A:E,5,0)</f>
        <v>M+ BMS for Battery Pack 48V42Ah</v>
      </c>
      <c r="F16" s="15" t="n">
        <f aca="false">VLOOKUP(B:B,'Full spare Parts '!A:F,6,0)</f>
        <v>0</v>
      </c>
      <c r="G16" s="15" t="n">
        <f aca="false">VLOOKUP(B:B,'Full spare Parts '!A:G,7,0)</f>
        <v>1</v>
      </c>
      <c r="H16" s="15" t="e">
        <f aca="false">VLOOKUP(B:B,'Full spare Parts '!A:H,9,0)</f>
        <v>#VALUE!</v>
      </c>
    </row>
    <row r="17" customFormat="false" ht="30" hidden="false" customHeight="true" outlineLevel="0" collapsed="false">
      <c r="A17" s="16" t="s">
        <v>17</v>
      </c>
      <c r="B17" s="39" t="n">
        <v>40206006</v>
      </c>
      <c r="C17" s="15" t="str">
        <f aca="false">VLOOKUP(B:B,'Full spare Parts '!A:B,2,0)</f>
        <v>10-2018</v>
      </c>
      <c r="D17" s="15" t="str">
        <f aca="false">VLOOKUP(B:B,'Full spare Parts '!A:C,3,0)</f>
        <v>Current</v>
      </c>
      <c r="E17" s="16" t="str">
        <f aca="false">VLOOKUP(B:B,'Full spare Parts '!A:E,5,0)</f>
        <v>Cross Recessed Pan Head Tapping Screw</v>
      </c>
      <c r="F17" s="15" t="str">
        <f aca="false">VLOOKUP(B:B,'Full spare Parts '!A:F,6,0)</f>
        <v>M6x12</v>
      </c>
      <c r="G17" s="15" t="n">
        <f aca="false">VLOOKUP(B:B,'Full spare Parts '!A:G,7,0)</f>
        <v>24</v>
      </c>
      <c r="H17" s="15" t="e">
        <f aca="false">VLOOKUP(B:B,'Full spare Parts '!A:H,9,0)</f>
        <v>#VALUE!</v>
      </c>
    </row>
    <row r="18" customFormat="false" ht="30" hidden="false" customHeight="true" outlineLevel="0" collapsed="false">
      <c r="A18" s="16" t="s">
        <v>18</v>
      </c>
      <c r="B18" s="39" t="n">
        <v>10106038</v>
      </c>
      <c r="C18" s="15" t="str">
        <f aca="false">VLOOKUP(B:B,'Full spare Parts '!A:B,2,0)</f>
        <v>10-2018</v>
      </c>
      <c r="D18" s="15" t="str">
        <f aca="false">VLOOKUP(B:B,'Full spare Parts '!A:C,3,0)</f>
        <v>Current</v>
      </c>
      <c r="E18" s="16" t="str">
        <f aca="false">VLOOKUP(B:B,'Full spare Parts '!A:E,5,0)</f>
        <v>M-series Charger (EU) 280W 53.8V</v>
      </c>
      <c r="F18" s="15" t="str">
        <f aca="false">VLOOKUP(B:B,'Full spare Parts '!A:F,6,0)</f>
        <v>5.2A 100V-240V VDE - EU standard plug</v>
      </c>
      <c r="G18" s="15" t="n">
        <f aca="false">VLOOKUP(B:B,'Full spare Parts '!A:G,7,0)</f>
        <v>1</v>
      </c>
      <c r="H18" s="15" t="e">
        <f aca="false">VLOOKUP(B:B,'Full spare Parts '!A:H,9,0)</f>
        <v>#VALUE!</v>
      </c>
    </row>
    <row r="19" customFormat="false" ht="30" hidden="false" customHeight="true" outlineLevel="0" collapsed="false">
      <c r="A19" s="16" t="s">
        <v>19</v>
      </c>
      <c r="B19" s="39" t="n">
        <v>40206004</v>
      </c>
      <c r="C19" s="15" t="str">
        <f aca="false">VLOOKUP(B:B,'Full spare Parts '!A:B,2,0)</f>
        <v>10-2018</v>
      </c>
      <c r="D19" s="15" t="str">
        <f aca="false">VLOOKUP(B:B,'Full spare Parts '!A:C,3,0)</f>
        <v>Current</v>
      </c>
      <c r="E19" s="16" t="str">
        <f aca="false">VLOOKUP(B:B,'Full spare Parts '!A:E,5,0)</f>
        <v>Cross Recessed Pan Head Tapping Screw</v>
      </c>
      <c r="F19" s="15" t="str">
        <f aca="false">VLOOKUP(B:B,'Full spare Parts '!A:F,6,0)</f>
        <v>ST4.8x16 (black)</v>
      </c>
      <c r="G19" s="15" t="n">
        <f aca="false">VLOOKUP(B:B,'Full spare Parts '!A:G,7,0)</f>
        <v>47</v>
      </c>
      <c r="H19" s="15" t="e">
        <f aca="false">VLOOKUP(B:B,'Full spare Parts '!A:H,9,0)</f>
        <v>#VALUE!</v>
      </c>
    </row>
    <row r="20" customFormat="false" ht="30" hidden="false" customHeight="true" outlineLevel="0" collapsed="false">
      <c r="A20" s="16" t="s">
        <v>27</v>
      </c>
      <c r="B20" s="39" t="n">
        <v>40206004</v>
      </c>
      <c r="C20" s="15" t="str">
        <f aca="false">VLOOKUP(B:B,'Full spare Parts '!A:B,2,0)</f>
        <v>10-2018</v>
      </c>
      <c r="D20" s="15" t="str">
        <f aca="false">VLOOKUP(B:B,'Full spare Parts '!A:C,3,0)</f>
        <v>Current</v>
      </c>
      <c r="E20" s="16" t="str">
        <f aca="false">VLOOKUP(B:B,'Full spare Parts '!A:E,5,0)</f>
        <v>Cross Recessed Pan Head Tapping Screw</v>
      </c>
      <c r="F20" s="15" t="str">
        <f aca="false">VLOOKUP(B:B,'Full spare Parts '!A:F,6,0)</f>
        <v>ST4.8x16 (black)</v>
      </c>
      <c r="G20" s="15" t="n">
        <f aca="false">VLOOKUP(B:B,'Full spare Parts '!A:G,7,0)</f>
        <v>47</v>
      </c>
      <c r="H20" s="15" t="e">
        <f aca="false">VLOOKUP(B:B,'Full spare Parts '!A:H,9,0)</f>
        <v>#VALUE!</v>
      </c>
    </row>
  </sheetData>
  <mergeCells count="9">
    <mergeCell ref="A1:E1"/>
    <mergeCell ref="G1:H1"/>
    <mergeCell ref="I1:J1"/>
    <mergeCell ref="A2:J2"/>
    <mergeCell ref="A3:J3"/>
    <mergeCell ref="A4:J4"/>
    <mergeCell ref="A6:A8"/>
    <mergeCell ref="A11:A12"/>
    <mergeCell ref="A13:A16"/>
  </mergeCells>
  <conditionalFormatting sqref="C6:F6 C15:F20">
    <cfRule type="expression" priority="2" aboveAverage="0" equalAverage="0" bottom="0" percent="0" rank="0" text="" dxfId="84">
      <formula>MOD(COLUMN(),2)=1</formula>
    </cfRule>
    <cfRule type="expression" priority="3" aboveAverage="0" equalAverage="0" bottom="0" percent="0" rank="0" text="" dxfId="85">
      <formula>MOD(COLUMN(),2)=0</formula>
    </cfRule>
  </conditionalFormatting>
  <conditionalFormatting sqref="B17">
    <cfRule type="expression" priority="4" aboveAverage="0" equalAverage="0" bottom="0" percent="0" rank="0" text="" dxfId="86">
      <formula>MOD(COLUMN(),2)=1</formula>
    </cfRule>
    <cfRule type="expression" priority="5" aboveAverage="0" equalAverage="0" bottom="0" percent="0" rank="0" text="" dxfId="87">
      <formula>MOD(COLUMN(),2)=0</formula>
    </cfRule>
  </conditionalFormatting>
  <conditionalFormatting sqref="G6:G20">
    <cfRule type="expression" priority="6" aboveAverage="0" equalAverage="0" bottom="0" percent="0" rank="0" text="" dxfId="88">
      <formula>MOD(COLUMN(),2)=1</formula>
    </cfRule>
    <cfRule type="expression" priority="7" aboveAverage="0" equalAverage="0" bottom="0" percent="0" rank="0" text="" dxfId="89">
      <formula>MOD(COLUMN(),2)=0</formula>
    </cfRule>
  </conditionalFormatting>
  <conditionalFormatting sqref="H10 A6:B6 A9:B11 B7:B8 A18:B20 B14:B16 A17 A13:B13 B12">
    <cfRule type="expression" priority="8" aboveAverage="0" equalAverage="0" bottom="0" percent="0" rank="0" text="" dxfId="90">
      <formula>MOD(COLUMN(),2)=1</formula>
    </cfRule>
    <cfRule type="expression" priority="9" aboveAverage="0" equalAverage="0" bottom="0" percent="0" rank="0" text="" dxfId="91">
      <formula>MOD(COLUMN(),2)=0</formula>
    </cfRule>
  </conditionalFormatting>
  <conditionalFormatting sqref="C7:F14">
    <cfRule type="expression" priority="10" aboveAverage="0" equalAverage="0" bottom="0" percent="0" rank="0" text="" dxfId="92">
      <formula>MOD(COLUMN(),2)=1</formula>
    </cfRule>
    <cfRule type="expression" priority="11" aboveAverage="0" equalAverage="0" bottom="0" percent="0" rank="0" text="" dxfId="93">
      <formula>MOD(COLUMN(),2)=0</formula>
    </cfRule>
  </conditionalFormatting>
  <conditionalFormatting sqref="H6:H9">
    <cfRule type="expression" priority="12" aboveAverage="0" equalAverage="0" bottom="0" percent="0" rank="0" text="" dxfId="94">
      <formula>MOD(COLUMN(),2)=1</formula>
    </cfRule>
    <cfRule type="expression" priority="13" aboveAverage="0" equalAverage="0" bottom="0" percent="0" rank="0" text="" dxfId="95">
      <formula>MOD(COLUMN(),2)=0</formula>
    </cfRule>
  </conditionalFormatting>
  <conditionalFormatting sqref="H11:H20">
    <cfRule type="expression" priority="14" aboveAverage="0" equalAverage="0" bottom="0" percent="0" rank="0" text="" dxfId="96">
      <formula>MOD(COLUMN(),2)=1</formula>
    </cfRule>
    <cfRule type="expression" priority="15" aboveAverage="0" equalAverage="0" bottom="0" percent="0" rank="0" text="" dxfId="9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3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18.85"/>
    <col collapsed="false" customWidth="true" hidden="false" outlineLevel="0" max="4" min="4" style="1" width="20.71"/>
    <col collapsed="false" customWidth="true" hidden="false" outlineLevel="0" max="5" min="5" style="1" width="47.01"/>
    <col collapsed="false" customWidth="true" hidden="false" outlineLevel="0" max="6" min="6" style="1" width="52.71"/>
    <col collapsed="false" customWidth="true" hidden="false" outlineLevel="0" max="7" min="7" style="1" width="12.14"/>
    <col collapsed="false" customWidth="true" hidden="false" outlineLevel="0" max="8" min="8" style="1" width="24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6" t="s">
        <v>47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47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3" hidden="false" customHeight="fals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0" hidden="false" customHeight="true" outlineLevel="0" collapsed="false">
      <c r="A6" s="16" t="s">
        <v>11</v>
      </c>
      <c r="B6" s="39" t="n">
        <v>30105010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6" t="str">
        <f aca="false">VLOOKUP(B:B,'Full spare Parts '!A:E,5,0)</f>
        <v>M+ Side Stand</v>
      </c>
      <c r="F6" s="15" t="str">
        <f aca="false">VLOOKUP(B:B,'Full spare Parts '!A:F,6,0)</f>
        <v>Aluminum alloy die-casted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30" hidden="false" customHeight="true" outlineLevel="0" collapsed="false">
      <c r="A7" s="16" t="s">
        <v>13</v>
      </c>
      <c r="B7" s="39" t="n">
        <v>20901008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U-series Side Stand double spring</v>
      </c>
      <c r="F7" s="15" t="str">
        <f aca="false">VLOOKUP(B:B,'Full spare Parts '!A:F,6,0)</f>
        <v>Φ15.2xΦ12.2x5, steps: Φ19xΦ12.2x1.5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0" hidden="false" customHeight="true" outlineLevel="0" collapsed="false">
      <c r="A8" s="16" t="s">
        <v>14</v>
      </c>
      <c r="B8" s="15" t="n">
        <v>30106007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6" t="str">
        <f aca="false">VLOOKUP(B:B,'Full spare Parts '!A:E,5,0)</f>
        <v>Side stand fixing bolt</v>
      </c>
      <c r="F8" s="15" t="str">
        <f aca="false">VLOOKUP(B:B,'Full spare Parts '!A:F,6,0)</f>
        <v>Step of step bolt Φ12x18, with thread  10x1.25x11 and M6 countersunk hole in the central of bolt head 14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30" hidden="false" customHeight="true" outlineLevel="0" collapsed="false">
      <c r="A9" s="16" t="s">
        <v>15</v>
      </c>
      <c r="B9" s="39" t="n">
        <v>30118009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6" t="str">
        <f aca="false">VLOOKUP(B:B,'Full spare Parts '!A:E,5,0)</f>
        <v>M+ Rear seat pedal (left)</v>
      </c>
      <c r="F9" s="15" t="str">
        <f aca="false">VLOOKUP(B:B,'Full spare Parts '!A:F,6,0)</f>
        <v>Sprung automatically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30" hidden="false" customHeight="true" outlineLevel="0" collapsed="false">
      <c r="A10" s="16"/>
      <c r="B10" s="39" t="n">
        <v>30118010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6" t="str">
        <f aca="false">VLOOKUP(B:B,'Full spare Parts '!A:E,5,0)</f>
        <v>M+ Rear seat pedal (Right)</v>
      </c>
      <c r="F10" s="15" t="str">
        <f aca="false">VLOOKUP(B:B,'Full spare Parts '!A:F,6,0)</f>
        <v>Sprung automatically</v>
      </c>
      <c r="G10" s="15" t="n">
        <f aca="false">VLOOKUP(B:B,'Full spare Parts '!A:G,7,0)</f>
        <v>1</v>
      </c>
      <c r="H10" s="15" t="e">
        <f aca="false">VLOOKUP(B:B,'Full spare Parts '!A:H,9,0)</f>
        <v>#VALUE!</v>
      </c>
    </row>
    <row r="11" customFormat="false" ht="30" hidden="false" customHeight="true" outlineLevel="0" collapsed="false">
      <c r="A11" s="16" t="s">
        <v>16</v>
      </c>
      <c r="B11" s="39" t="n">
        <v>40201064</v>
      </c>
      <c r="C11" s="15" t="str">
        <f aca="false">VLOOKUP(B:B,'Full spare Parts '!A:B,2,0)</f>
        <v>10-2018</v>
      </c>
      <c r="D11" s="15" t="str">
        <f aca="false">VLOOKUP(B:B,'Full spare Parts '!A:C,3,0)</f>
        <v>Current</v>
      </c>
      <c r="E11" s="16" t="str">
        <f aca="false">VLOOKUP(B:B,'Full spare Parts '!A:E,5,0)</f>
        <v>Hexagon flange bolt</v>
      </c>
      <c r="F11" s="15" t="str">
        <f aca="false">VLOOKUP(B:B,'Full spare Parts '!A:F,6,0)</f>
        <v>M6*40 Black</v>
      </c>
      <c r="G11" s="15" t="n">
        <f aca="false">VLOOKUP(B:B,'Full spare Parts '!A:G,7,0)</f>
        <v>2</v>
      </c>
      <c r="H11" s="15" t="e">
        <f aca="false">VLOOKUP(B:B,'Full spare Parts '!A:H,9,0)</f>
        <v>#VALUE!</v>
      </c>
    </row>
    <row r="12" customFormat="false" ht="30" hidden="false" customHeight="true" outlineLevel="0" collapsed="false">
      <c r="A12" s="16" t="s">
        <v>17</v>
      </c>
      <c r="B12" s="39" t="n">
        <v>40202016</v>
      </c>
      <c r="C12" s="15" t="str">
        <f aca="false">VLOOKUP(B:B,'Full spare Parts '!A:B,2,0)</f>
        <v>10-2018</v>
      </c>
      <c r="D12" s="15" t="str">
        <f aca="false">VLOOKUP(B:B,'Full spare Parts '!A:C,3,0)</f>
        <v>Current</v>
      </c>
      <c r="E12" s="16" t="str">
        <f aca="false">VLOOKUP(B:B,'Full spare Parts '!A:E,5,0)</f>
        <v>Hexagon flange self-locking nut</v>
      </c>
      <c r="F12" s="15" t="str">
        <f aca="false">VLOOKUP(B:B,'Full spare Parts '!A:F,6,0)</f>
        <v>M6 Black</v>
      </c>
      <c r="G12" s="15" t="n">
        <f aca="false">VLOOKUP(B:B,'Full spare Parts '!A:G,7,0)</f>
        <v>2</v>
      </c>
      <c r="H12" s="15" t="e">
        <f aca="false">VLOOKUP(B:B,'Full spare Parts '!A:H,9,0)</f>
        <v>#VALUE!</v>
      </c>
    </row>
    <row r="13" customFormat="false" ht="30" hidden="false" customHeight="true" outlineLevel="0" collapsed="false">
      <c r="A13" s="16" t="s">
        <v>18</v>
      </c>
      <c r="B13" s="39"/>
      <c r="C13" s="15"/>
      <c r="D13" s="15"/>
      <c r="E13" s="16" t="s">
        <v>48</v>
      </c>
      <c r="F13" s="15"/>
      <c r="G13" s="15"/>
      <c r="H13" s="39"/>
    </row>
  </sheetData>
  <mergeCells count="7">
    <mergeCell ref="A1:E1"/>
    <mergeCell ref="G1:H1"/>
    <mergeCell ref="I1:J1"/>
    <mergeCell ref="A2:J2"/>
    <mergeCell ref="A3:J3"/>
    <mergeCell ref="A4:J4"/>
    <mergeCell ref="A9:A10"/>
  </mergeCells>
  <conditionalFormatting sqref="E13 G13:H13 C6:F12">
    <cfRule type="expression" priority="2" aboveAverage="0" equalAverage="0" bottom="0" percent="0" rank="0" text="" dxfId="98">
      <formula>MOD(COLUMN(),2)=1</formula>
    </cfRule>
    <cfRule type="expression" priority="3" aboveAverage="0" equalAverage="0" bottom="0" percent="0" rank="0" text="" dxfId="99">
      <formula>MOD(COLUMN(),2)=0</formula>
    </cfRule>
  </conditionalFormatting>
  <conditionalFormatting sqref="G6:G12">
    <cfRule type="expression" priority="4" aboveAverage="0" equalAverage="0" bottom="0" percent="0" rank="0" text="" dxfId="100">
      <formula>MOD(COLUMN(),2)=1</formula>
    </cfRule>
    <cfRule type="expression" priority="5" aboveAverage="0" equalAverage="0" bottom="0" percent="0" rank="0" text="" dxfId="101">
      <formula>MOD(COLUMN(),2)=0</formula>
    </cfRule>
  </conditionalFormatting>
  <conditionalFormatting sqref="A6:B9 B10 A13:B13">
    <cfRule type="expression" priority="6" aboveAverage="0" equalAverage="0" bottom="0" percent="0" rank="0" text="" dxfId="102">
      <formula>MOD(COLUMN(),2)=1</formula>
    </cfRule>
    <cfRule type="expression" priority="7" aboveAverage="0" equalAverage="0" bottom="0" percent="0" rank="0" text="" dxfId="103">
      <formula>MOD(COLUMN(),2)=0</formula>
    </cfRule>
  </conditionalFormatting>
  <conditionalFormatting sqref="A11:B12">
    <cfRule type="expression" priority="8" aboveAverage="0" equalAverage="0" bottom="0" percent="0" rank="0" text="" dxfId="104">
      <formula>MOD(COLUMN(),2)=1</formula>
    </cfRule>
    <cfRule type="expression" priority="9" aboveAverage="0" equalAverage="0" bottom="0" percent="0" rank="0" text="" dxfId="105">
      <formula>MOD(COLUMN(),2)=0</formula>
    </cfRule>
  </conditionalFormatting>
  <conditionalFormatting sqref="C13:D13 F13">
    <cfRule type="expression" priority="10" aboveAverage="0" equalAverage="0" bottom="0" percent="0" rank="0" text="" dxfId="106">
      <formula>MOD(COLUMN(),2)=1</formula>
    </cfRule>
    <cfRule type="expression" priority="11" aboveAverage="0" equalAverage="0" bottom="0" percent="0" rank="0" text="" dxfId="107">
      <formula>MOD(COLUMN(),2)=0</formula>
    </cfRule>
  </conditionalFormatting>
  <conditionalFormatting sqref="H6:H12">
    <cfRule type="expression" priority="12" aboveAverage="0" equalAverage="0" bottom="0" percent="0" rank="0" text="" dxfId="108">
      <formula>MOD(COLUMN(),2)=1</formula>
    </cfRule>
    <cfRule type="expression" priority="13" aboveAverage="0" equalAverage="0" bottom="0" percent="0" rank="0" text="" dxfId="10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1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H5" activeCellId="0" sqref="H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17.42"/>
    <col collapsed="false" customWidth="true" hidden="false" outlineLevel="0" max="4" min="4" style="1" width="18.85"/>
    <col collapsed="false" customWidth="true" hidden="false" outlineLevel="0" max="5" min="5" style="1" width="39.86"/>
    <col collapsed="false" customWidth="true" hidden="false" outlineLevel="0" max="6" min="6" style="1" width="97.86"/>
    <col collapsed="false" customWidth="true" hidden="false" outlineLevel="0" max="7" min="7" style="1" width="18.29"/>
    <col collapsed="false" customWidth="true" hidden="false" outlineLevel="0" max="8" min="8" style="1" width="32.29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6" t="s">
        <v>49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49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3" hidden="false" customHeight="fals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0" hidden="false" customHeight="true" outlineLevel="0" collapsed="false">
      <c r="A6" s="16" t="s">
        <v>11</v>
      </c>
      <c r="B6" s="39" t="n">
        <v>10203071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6" t="str">
        <f aca="false">VLOOKUP(B:B,'Full spare Parts '!A:E,5,0)</f>
        <v>M+ FOC Controller(800W 45Km/h)</v>
      </c>
      <c r="F6" s="15" t="str">
        <f aca="false">VLOOKUP(B:B,'Full spare Parts '!A:F,6,0)</f>
        <v>Controller 48V33A，FOC vector controller 800W include tieline（Motor hall）45Km/h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30" hidden="false" customHeight="true" outlineLevel="0" collapsed="false">
      <c r="A7" s="16"/>
      <c r="B7" s="39" t="n">
        <v>10203070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M+ FOC Controller(800W 25Km/h)</v>
      </c>
      <c r="F7" s="15" t="str">
        <f aca="false">VLOOKUP(B:B,'Full spare Parts '!A:F,6,0)</f>
        <v>Controller 48V33A，FOC vector controller 800W include tieline（Motor hall）25Km/h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0" hidden="false" customHeight="true" outlineLevel="0" collapsed="false">
      <c r="A8" s="16" t="s">
        <v>13</v>
      </c>
      <c r="B8" s="39" t="n">
        <v>20701001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6" t="str">
        <f aca="false">VLOOKUP(B:B,'Full spare Parts '!A:E,5,0)</f>
        <v>Saddle Lock</v>
      </c>
      <c r="F8" s="15" t="str">
        <f aca="false">VLOOKUP(B:B,'Full spare Parts '!A:F,6,0)</f>
        <v>Color zinc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30" hidden="false" customHeight="true" outlineLevel="0" collapsed="false">
      <c r="A9" s="16" t="s">
        <v>14</v>
      </c>
      <c r="B9" s="39" t="n">
        <v>20704005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6" t="str">
        <f aca="false">VLOOKUP(B:B,'Full spare Parts '!A:E,5,0)</f>
        <v>M+ Saddle Lock Cable</v>
      </c>
      <c r="F9" s="15" t="str">
        <f aca="false">VLOOKUP(B:B,'Full spare Parts '!A:F,6,0)</f>
        <v>Length1645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30" hidden="false" customHeight="true" outlineLevel="0" collapsed="false">
      <c r="A10" s="16" t="s">
        <v>15</v>
      </c>
      <c r="B10" s="39" t="n">
        <v>40206006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6" t="str">
        <f aca="false">VLOOKUP(B:B,'Full spare Parts '!A:E,5,0)</f>
        <v>Cross Recessed Pan Head Tapping Screw</v>
      </c>
      <c r="F10" s="15" t="str">
        <f aca="false">VLOOKUP(B:B,'Full spare Parts '!A:F,6,0)</f>
        <v>M6x12</v>
      </c>
      <c r="G10" s="15" t="n">
        <f aca="false">VLOOKUP(B:B,'Full spare Parts '!A:G,7,0)</f>
        <v>24</v>
      </c>
      <c r="H10" s="15" t="e">
        <f aca="false">VLOOKUP(B:B,'Full spare Parts '!A:H,9,0)</f>
        <v>#VALUE!</v>
      </c>
    </row>
    <row r="11" customFormat="false" ht="30" hidden="false" customHeight="true" outlineLevel="0" collapsed="false">
      <c r="A11" s="16" t="s">
        <v>16</v>
      </c>
      <c r="B11" s="39"/>
      <c r="C11" s="15"/>
      <c r="D11" s="15"/>
      <c r="E11" s="16" t="s">
        <v>33</v>
      </c>
      <c r="F11" s="15" t="s">
        <v>50</v>
      </c>
      <c r="G11" s="15"/>
      <c r="H11" s="39"/>
    </row>
  </sheetData>
  <mergeCells count="7">
    <mergeCell ref="A1:E1"/>
    <mergeCell ref="G1:H1"/>
    <mergeCell ref="I1:J1"/>
    <mergeCell ref="A2:J2"/>
    <mergeCell ref="A3:J3"/>
    <mergeCell ref="A4:J4"/>
    <mergeCell ref="A6:A7"/>
  </mergeCells>
  <conditionalFormatting sqref="B10 C6:F11">
    <cfRule type="expression" priority="2" aboveAverage="0" equalAverage="0" bottom="0" percent="0" rank="0" text="" dxfId="110">
      <formula>MOD(COLUMN(),2)=1</formula>
    </cfRule>
    <cfRule type="expression" priority="3" aboveAverage="0" equalAverage="0" bottom="0" percent="0" rank="0" text="" dxfId="111">
      <formula>MOD(COLUMN(),2)=0</formula>
    </cfRule>
  </conditionalFormatting>
  <conditionalFormatting sqref="E11">
    <cfRule type="expression" priority="4" aboveAverage="0" equalAverage="0" bottom="0" percent="0" rank="0" text="" dxfId="112">
      <formula>MOD(COLUMN(),2)=1</formula>
    </cfRule>
    <cfRule type="expression" priority="5" aboveAverage="0" equalAverage="0" bottom="0" percent="0" rank="0" text="" dxfId="113">
      <formula>MOD(COLUMN(),2)=0</formula>
    </cfRule>
  </conditionalFormatting>
  <conditionalFormatting sqref="F11">
    <cfRule type="expression" priority="6" aboveAverage="0" equalAverage="0" bottom="0" percent="0" rank="0" text="" dxfId="114">
      <formula>MOD(COLUMN(),2)=1</formula>
    </cfRule>
    <cfRule type="expression" priority="7" aboveAverage="0" equalAverage="0" bottom="0" percent="0" rank="0" text="" dxfId="115">
      <formula>MOD(COLUMN(),2)=0</formula>
    </cfRule>
  </conditionalFormatting>
  <conditionalFormatting sqref="G11">
    <cfRule type="expression" priority="8" aboveAverage="0" equalAverage="0" bottom="0" percent="0" rank="0" text="" dxfId="116">
      <formula>MOD(COLUMN(),2)=1</formula>
    </cfRule>
    <cfRule type="expression" priority="9" aboveAverage="0" equalAverage="0" bottom="0" percent="0" rank="0" text="" dxfId="117">
      <formula>MOD(COLUMN(),2)=0</formula>
    </cfRule>
  </conditionalFormatting>
  <conditionalFormatting sqref="G6:G10">
    <cfRule type="expression" priority="10" aboveAverage="0" equalAverage="0" bottom="0" percent="0" rank="0" text="" dxfId="118">
      <formula>MOD(COLUMN(),2)=1</formula>
    </cfRule>
    <cfRule type="expression" priority="11" aboveAverage="0" equalAverage="0" bottom="0" percent="0" rank="0" text="" dxfId="119">
      <formula>MOD(COLUMN(),2)=0</formula>
    </cfRule>
  </conditionalFormatting>
  <conditionalFormatting sqref="A6:B6 B7">
    <cfRule type="expression" priority="12" aboveAverage="0" equalAverage="0" bottom="0" percent="0" rank="0" text="" dxfId="120">
      <formula>MOD(COLUMN(),2)=1</formula>
    </cfRule>
    <cfRule type="expression" priority="13" aboveAverage="0" equalAverage="0" bottom="0" percent="0" rank="0" text="" dxfId="121">
      <formula>MOD(COLUMN(),2)=0</formula>
    </cfRule>
  </conditionalFormatting>
  <conditionalFormatting sqref="A8:B8">
    <cfRule type="expression" priority="14" aboveAverage="0" equalAverage="0" bottom="0" percent="0" rank="0" text="" dxfId="122">
      <formula>MOD(COLUMN(),2)=1</formula>
    </cfRule>
    <cfRule type="expression" priority="15" aboveAverage="0" equalAverage="0" bottom="0" percent="0" rank="0" text="" dxfId="123">
      <formula>MOD(COLUMN(),2)=0</formula>
    </cfRule>
  </conditionalFormatting>
  <conditionalFormatting sqref="H11 A9:B9 A11:B11 A10">
    <cfRule type="expression" priority="16" aboveAverage="0" equalAverage="0" bottom="0" percent="0" rank="0" text="" dxfId="124">
      <formula>MOD(COLUMN(),2)=1</formula>
    </cfRule>
    <cfRule type="expression" priority="17" aboveAverage="0" equalAverage="0" bottom="0" percent="0" rank="0" text="" dxfId="125">
      <formula>MOD(COLUMN(),2)=0</formula>
    </cfRule>
  </conditionalFormatting>
  <conditionalFormatting sqref="H6:H10">
    <cfRule type="expression" priority="18" aboveAverage="0" equalAverage="0" bottom="0" percent="0" rank="0" text="" dxfId="126">
      <formula>MOD(COLUMN(),2)=1</formula>
    </cfRule>
    <cfRule type="expression" priority="19" aboveAverage="0" equalAverage="0" bottom="0" percent="0" rank="0" text="" dxfId="12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0"/>
  <sheetViews>
    <sheetView showFormulas="false" showGridLines="false" showRowColHeaders="true" showZeros="true" rightToLeft="false" tabSelected="false" showOutlineSymbols="true" defaultGridColor="true" view="normal" topLeftCell="A4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20.71"/>
    <col collapsed="false" customWidth="true" hidden="false" outlineLevel="0" max="4" min="4" style="1" width="17.71"/>
    <col collapsed="false" customWidth="true" hidden="false" outlineLevel="0" max="5" min="5" style="1" width="63.57"/>
    <col collapsed="false" customWidth="true" hidden="false" outlineLevel="0" max="6" min="6" style="1" width="33.57"/>
    <col collapsed="false" customWidth="true" hidden="false" outlineLevel="0" max="7" min="7" style="1" width="6.71"/>
    <col collapsed="false" customWidth="true" hidden="false" outlineLevel="0" max="8" min="8" style="1" width="36.29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6" t="s">
        <v>51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51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3" hidden="false" customHeight="fals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0" hidden="false" customHeight="true" outlineLevel="0" collapsed="false">
      <c r="A6" s="47" t="s">
        <v>11</v>
      </c>
      <c r="B6" s="39" t="n">
        <v>30410028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5" t="str">
        <f aca="false">VLOOKUP(B:B,'Full spare Parts '!A:E,5,0)</f>
        <v>M+ End cap cover</v>
      </c>
      <c r="F6" s="15" t="str">
        <f aca="false">VLOOKUP(B:B,'Full spare Parts '!A:F,6,0)</f>
        <v>ABS Black mist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30" hidden="false" customHeight="true" outlineLevel="0" collapsed="false">
      <c r="A7" s="16" t="s">
        <v>13</v>
      </c>
      <c r="B7" s="39" t="n">
        <v>30410028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5" t="str">
        <f aca="false">VLOOKUP(B:B,'Full spare Parts '!A:E,5,0)</f>
        <v>M+ End cap cover</v>
      </c>
      <c r="F7" s="15" t="str">
        <f aca="false">VLOOKUP(B:B,'Full spare Parts '!A:F,6,0)</f>
        <v>ABS Black mist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0" hidden="false" customHeight="true" outlineLevel="0" collapsed="false">
      <c r="A8" s="16" t="s">
        <v>14</v>
      </c>
      <c r="B8" s="39" t="n">
        <v>10504010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5" t="str">
        <f aca="false">VLOOKUP(B:B,'Full spare Parts '!A:E,5,0)</f>
        <v>M+ Tail Lamp Assembly</v>
      </c>
      <c r="F8" s="15" t="n">
        <f aca="false">VLOOKUP(B:B,'Full spare Parts '!A:F,6,0)</f>
        <v>0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30" hidden="false" customHeight="true" outlineLevel="0" collapsed="false">
      <c r="A9" s="16" t="s">
        <v>15</v>
      </c>
      <c r="B9" s="39" t="n">
        <v>40208001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5" t="str">
        <f aca="false">VLOOKUP(B:B,'Full spare Parts '!A:E,5,0)</f>
        <v>Tapping clip plate</v>
      </c>
      <c r="F9" s="15" t="str">
        <f aca="false">VLOOKUP(B:B,'Full spare Parts '!A:F,6,0)</f>
        <v>ST4.8x12 (black)</v>
      </c>
      <c r="G9" s="15" t="n">
        <f aca="false">VLOOKUP(B:B,'Full spare Parts '!A:G,7,0)</f>
        <v>44</v>
      </c>
      <c r="H9" s="15" t="e">
        <f aca="false">VLOOKUP(B:B,'Full spare Parts '!A:H,9,0)</f>
        <v>#VALUE!</v>
      </c>
    </row>
    <row r="10" customFormat="false" ht="30" hidden="false" customHeight="true" outlineLevel="0" collapsed="false">
      <c r="A10" s="16" t="s">
        <v>16</v>
      </c>
      <c r="B10" s="39" t="n">
        <v>40206006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5" t="str">
        <f aca="false">VLOOKUP(B:B,'Full spare Parts '!A:E,5,0)</f>
        <v>Cross Recessed Pan Head Tapping Screw</v>
      </c>
      <c r="F10" s="15" t="str">
        <f aca="false">VLOOKUP(B:B,'Full spare Parts '!A:F,6,0)</f>
        <v>M6x12</v>
      </c>
      <c r="G10" s="15" t="n">
        <f aca="false">VLOOKUP(B:B,'Full spare Parts '!A:G,7,0)</f>
        <v>24</v>
      </c>
      <c r="H10" s="15" t="e">
        <f aca="false">VLOOKUP(B:B,'Full spare Parts '!A:H,9,0)</f>
        <v>#VALUE!</v>
      </c>
    </row>
    <row r="11" customFormat="false" ht="30" hidden="false" customHeight="true" outlineLevel="0" collapsed="false">
      <c r="A11" s="16" t="s">
        <v>17</v>
      </c>
      <c r="B11" s="39" t="n">
        <v>10506001</v>
      </c>
      <c r="C11" s="15" t="str">
        <f aca="false">VLOOKUP(B:B,'Full spare Parts '!A:B,2,0)</f>
        <v>10-2018</v>
      </c>
      <c r="D11" s="15" t="str">
        <f aca="false">VLOOKUP(B:B,'Full spare Parts '!A:C,3,0)</f>
        <v>Current</v>
      </c>
      <c r="E11" s="15" t="str">
        <f aca="false">VLOOKUP(B:B,'Full spare Parts '!A:E,5,0)</f>
        <v>M1 Number Plate Light</v>
      </c>
      <c r="F11" s="15" t="n">
        <f aca="false">VLOOKUP(B:B,'Full spare Parts '!A:F,6,0)</f>
        <v>0</v>
      </c>
      <c r="G11" s="15" t="n">
        <f aca="false">VLOOKUP(B:B,'Full spare Parts '!A:G,7,0)</f>
        <v>1</v>
      </c>
      <c r="H11" s="15" t="e">
        <f aca="false">VLOOKUP(B:B,'Full spare Parts '!A:H,9,0)</f>
        <v>#VALUE!</v>
      </c>
    </row>
    <row r="12" customFormat="false" ht="30" hidden="false" customHeight="true" outlineLevel="0" collapsed="false">
      <c r="A12" s="16" t="s">
        <v>18</v>
      </c>
      <c r="B12" s="39" t="n">
        <v>30120001</v>
      </c>
      <c r="C12" s="15" t="str">
        <f aca="false">VLOOKUP(B:B,'Full spare Parts '!A:B,2,0)</f>
        <v>08-2019</v>
      </c>
      <c r="D12" s="15" t="str">
        <f aca="false">VLOOKUP(B:B,'Full spare Parts '!A:C,3,0)</f>
        <v>Current</v>
      </c>
      <c r="E12" s="15" t="str">
        <f aca="false">VLOOKUP(B:B,'Full spare Parts '!A:E,5,0)</f>
        <v>M1 Plate Holder</v>
      </c>
      <c r="F12" s="15" t="n">
        <f aca="false">VLOOKUP(B:B,'Full spare Parts '!A:F,6,0)</f>
        <v>0</v>
      </c>
      <c r="G12" s="15" t="n">
        <f aca="false">VLOOKUP(B:B,'Full spare Parts '!A:G,7,0)</f>
        <v>1</v>
      </c>
      <c r="H12" s="15" t="e">
        <f aca="false">VLOOKUP(B:B,'Full spare Parts '!A:H,9,0)</f>
        <v>#VALUE!</v>
      </c>
    </row>
    <row r="13" customFormat="false" ht="30" hidden="false" customHeight="true" outlineLevel="0" collapsed="false">
      <c r="A13" s="16" t="s">
        <v>19</v>
      </c>
      <c r="B13" s="39" t="n">
        <v>30706002</v>
      </c>
      <c r="C13" s="15" t="str">
        <f aca="false">VLOOKUP(B:B,'Full spare Parts '!A:B,2,0)</f>
        <v>10-2018</v>
      </c>
      <c r="D13" s="15" t="str">
        <f aca="false">VLOOKUP(B:B,'Full spare Parts '!A:C,3,0)</f>
        <v>Current</v>
      </c>
      <c r="E13" s="15" t="str">
        <f aca="false">VLOOKUP(B:B,'Full spare Parts '!A:E,5,0)</f>
        <v>M1 Rear NIU Plate</v>
      </c>
      <c r="F13" s="15" t="n">
        <f aca="false">VLOOKUP(B:B,'Full spare Parts '!A:F,6,0)</f>
        <v>0</v>
      </c>
      <c r="G13" s="15" t="n">
        <f aca="false">VLOOKUP(B:B,'Full spare Parts '!A:G,7,0)</f>
        <v>1</v>
      </c>
      <c r="H13" s="15" t="e">
        <f aca="false">VLOOKUP(B:B,'Full spare Parts '!A:H,9,0)</f>
        <v>#VALUE!</v>
      </c>
    </row>
    <row r="14" customFormat="false" ht="30" hidden="false" customHeight="true" outlineLevel="0" collapsed="false">
      <c r="A14" s="16" t="s">
        <v>27</v>
      </c>
      <c r="B14" s="39" t="n">
        <v>40201021</v>
      </c>
      <c r="C14" s="15" t="str">
        <f aca="false">VLOOKUP(B:B,'Full spare Parts '!A:B,2,0)</f>
        <v>10-2018</v>
      </c>
      <c r="D14" s="15" t="str">
        <f aca="false">VLOOKUP(B:B,'Full spare Parts '!A:C,3,0)</f>
        <v>Current</v>
      </c>
      <c r="E14" s="15" t="str">
        <f aca="false">VLOOKUP(B:B,'Full spare Parts '!A:E,5,0)</f>
        <v>Cross Recessed Large Pan Head Bolt</v>
      </c>
      <c r="F14" s="15" t="str">
        <f aca="false">VLOOKUP(B:B,'Full spare Parts '!A:F,6,0)</f>
        <v>M6*16</v>
      </c>
      <c r="G14" s="15" t="n">
        <f aca="false">VLOOKUP(B:B,'Full spare Parts '!A:G,7,0)</f>
        <v>3</v>
      </c>
      <c r="H14" s="15" t="e">
        <f aca="false">VLOOKUP(B:B,'Full spare Parts '!A:H,9,0)</f>
        <v>#VALUE!</v>
      </c>
    </row>
    <row r="15" customFormat="false" ht="30" hidden="false" customHeight="true" outlineLevel="0" collapsed="false">
      <c r="A15" s="16" t="s">
        <v>28</v>
      </c>
      <c r="B15" s="39" t="n">
        <v>40206004</v>
      </c>
      <c r="C15" s="15" t="str">
        <f aca="false">VLOOKUP(B:B,'Full spare Parts '!A:B,2,0)</f>
        <v>10-2018</v>
      </c>
      <c r="D15" s="15" t="str">
        <f aca="false">VLOOKUP(B:B,'Full spare Parts '!A:C,3,0)</f>
        <v>Current</v>
      </c>
      <c r="E15" s="15" t="str">
        <f aca="false">VLOOKUP(B:B,'Full spare Parts '!A:E,5,0)</f>
        <v>Cross Recessed Pan Head Tapping Screw</v>
      </c>
      <c r="F15" s="15" t="str">
        <f aca="false">VLOOKUP(B:B,'Full spare Parts '!A:F,6,0)</f>
        <v>ST4.8x16 (black)</v>
      </c>
      <c r="G15" s="15" t="n">
        <f aca="false">VLOOKUP(B:B,'Full spare Parts '!A:G,7,0)</f>
        <v>47</v>
      </c>
      <c r="H15" s="15" t="e">
        <f aca="false">VLOOKUP(B:B,'Full spare Parts '!A:H,9,0)</f>
        <v>#VALUE!</v>
      </c>
    </row>
    <row r="16" customFormat="false" ht="30" hidden="false" customHeight="true" outlineLevel="0" collapsed="false">
      <c r="A16" s="16" t="s">
        <v>52</v>
      </c>
      <c r="B16" s="39" t="n">
        <v>30414007</v>
      </c>
      <c r="C16" s="15" t="str">
        <f aca="false">VLOOKUP(B:B,'Full spare Parts '!A:B,2,0)</f>
        <v>01-2021</v>
      </c>
      <c r="D16" s="15" t="str">
        <f aca="false">VLOOKUP(B:B,'Full spare Parts '!A:C,3,0)</f>
        <v>Current</v>
      </c>
      <c r="E16" s="15" t="str">
        <f aca="false">VLOOKUP(B:B,'Full spare Parts '!A:E,5,0)</f>
        <v>M-GT Seat Handle(Right)</v>
      </c>
      <c r="F16" s="15" t="str">
        <f aca="false">VLOOKUP(B:B,'Full spare Parts '!A:F,6,0)</f>
        <v>PA6 Black mist</v>
      </c>
      <c r="G16" s="15" t="n">
        <f aca="false">VLOOKUP(B:B,'Full spare Parts '!A:G,7,0)</f>
        <v>1</v>
      </c>
      <c r="H16" s="15" t="e">
        <f aca="false">VLOOKUP(B:B,'Full spare Parts '!A:H,9,0)</f>
        <v>#VALUE!</v>
      </c>
    </row>
    <row r="17" customFormat="false" ht="30" hidden="false" customHeight="true" outlineLevel="0" collapsed="false">
      <c r="A17" s="16" t="s">
        <v>53</v>
      </c>
      <c r="B17" s="15" t="n">
        <v>30413008</v>
      </c>
      <c r="C17" s="15" t="str">
        <f aca="false">VLOOKUP(B:B,'Full spare Parts '!A:B,2,0)</f>
        <v>01-2021</v>
      </c>
      <c r="D17" s="15" t="str">
        <f aca="false">VLOOKUP(B:B,'Full spare Parts '!A:C,3,0)</f>
        <v>Current</v>
      </c>
      <c r="E17" s="15" t="str">
        <f aca="false">VLOOKUP(B:B,'Full spare Parts '!A:E,5,0)</f>
        <v>M-GT Seat Handle(Left)</v>
      </c>
      <c r="F17" s="15" t="str">
        <f aca="false">VLOOKUP(B:B,'Full spare Parts '!A:F,6,0)</f>
        <v>PA6 Black mist</v>
      </c>
      <c r="G17" s="15" t="n">
        <f aca="false">VLOOKUP(B:B,'Full spare Parts '!A:G,7,0)</f>
        <v>1</v>
      </c>
      <c r="H17" s="15" t="e">
        <f aca="false">VLOOKUP(B:B,'Full spare Parts '!A:H,9,0)</f>
        <v>#VALUE!</v>
      </c>
    </row>
    <row r="18" customFormat="false" ht="30" hidden="false" customHeight="true" outlineLevel="0" collapsed="false">
      <c r="A18" s="16" t="s">
        <v>29</v>
      </c>
      <c r="B18" s="39" t="n">
        <v>40201020</v>
      </c>
      <c r="C18" s="15" t="str">
        <f aca="false">VLOOKUP(B:B,'Full spare Parts '!A:B,2,0)</f>
        <v>10-2018</v>
      </c>
      <c r="D18" s="15" t="str">
        <f aca="false">VLOOKUP(B:B,'Full spare Parts '!A:C,3,0)</f>
        <v>Current</v>
      </c>
      <c r="E18" s="15" t="str">
        <f aca="false">VLOOKUP(B:B,'Full spare Parts '!A:E,5,0)</f>
        <v>Cross Recessed Medium Pan Head Bolt</v>
      </c>
      <c r="F18" s="15" t="str">
        <f aca="false">VLOOKUP(B:B,'Full spare Parts '!A:F,6,0)</f>
        <v>ST4.2 (color zinc)</v>
      </c>
      <c r="G18" s="15" t="n">
        <f aca="false">VLOOKUP(B:B,'Full spare Parts '!A:G,7,0)</f>
        <v>6</v>
      </c>
      <c r="H18" s="15" t="e">
        <f aca="false">VLOOKUP(B:B,'Full spare Parts '!A:H,9,0)</f>
        <v>#VALUE!</v>
      </c>
    </row>
    <row r="19" customFormat="false" ht="30" hidden="false" customHeight="true" outlineLevel="0" collapsed="false">
      <c r="A19" s="16" t="s">
        <v>54</v>
      </c>
      <c r="B19" s="39" t="n">
        <v>40201021</v>
      </c>
      <c r="C19" s="15" t="str">
        <f aca="false">VLOOKUP(B:B,'Full spare Parts '!A:B,2,0)</f>
        <v>10-2018</v>
      </c>
      <c r="D19" s="15" t="str">
        <f aca="false">VLOOKUP(B:B,'Full spare Parts '!A:C,3,0)</f>
        <v>Current</v>
      </c>
      <c r="E19" s="15" t="str">
        <f aca="false">VLOOKUP(B:B,'Full spare Parts '!A:E,5,0)</f>
        <v>Cross Recessed Large Pan Head Bolt</v>
      </c>
      <c r="F19" s="15" t="str">
        <f aca="false">VLOOKUP(B:B,'Full spare Parts '!A:F,6,0)</f>
        <v>M6*16</v>
      </c>
      <c r="G19" s="15" t="n">
        <f aca="false">VLOOKUP(B:B,'Full spare Parts '!A:G,7,0)</f>
        <v>3</v>
      </c>
      <c r="H19" s="15" t="e">
        <f aca="false">VLOOKUP(B:B,'Full spare Parts '!A:H,9,0)</f>
        <v>#VALUE!</v>
      </c>
    </row>
    <row r="20" customFormat="false" ht="30" hidden="false" customHeight="true" outlineLevel="0" collapsed="false">
      <c r="A20" s="16" t="s">
        <v>55</v>
      </c>
      <c r="B20" s="39"/>
      <c r="C20" s="15"/>
      <c r="D20" s="15"/>
      <c r="E20" s="15" t="s">
        <v>56</v>
      </c>
      <c r="F20" s="15"/>
      <c r="G20" s="15"/>
      <c r="H20" s="39"/>
    </row>
  </sheetData>
  <mergeCells count="6">
    <mergeCell ref="A1:E1"/>
    <mergeCell ref="G1:H1"/>
    <mergeCell ref="I1:J1"/>
    <mergeCell ref="A2:J2"/>
    <mergeCell ref="A3:J3"/>
    <mergeCell ref="A4:J4"/>
  </mergeCells>
  <conditionalFormatting sqref="C6:F6">
    <cfRule type="expression" priority="2" aboveAverage="0" equalAverage="0" bottom="0" percent="0" rank="0" text="" dxfId="128">
      <formula>MOD(COLUMN(),2)=1</formula>
    </cfRule>
    <cfRule type="expression" priority="3" aboveAverage="0" equalAverage="0" bottom="0" percent="0" rank="0" text="" dxfId="129">
      <formula>MOD(COLUMN(),2)=0</formula>
    </cfRule>
  </conditionalFormatting>
  <conditionalFormatting sqref="G6:G20">
    <cfRule type="expression" priority="4" aboveAverage="0" equalAverage="0" bottom="0" percent="0" rank="0" text="" dxfId="130">
      <formula>MOD(COLUMN(),2)=1</formula>
    </cfRule>
    <cfRule type="expression" priority="5" aboveAverage="0" equalAverage="0" bottom="0" percent="0" rank="0" text="" dxfId="131">
      <formula>MOD(COLUMN(),2)=0</formula>
    </cfRule>
  </conditionalFormatting>
  <conditionalFormatting sqref="H20 A6:B20 F20">
    <cfRule type="expression" priority="6" aboveAverage="0" equalAverage="0" bottom="0" percent="0" rank="0" text="" dxfId="132">
      <formula>MOD(COLUMN(),2)=1</formula>
    </cfRule>
    <cfRule type="expression" priority="7" aboveAverage="0" equalAverage="0" bottom="0" percent="0" rank="0" text="" dxfId="133">
      <formula>MOD(COLUMN(),2)=0</formula>
    </cfRule>
  </conditionalFormatting>
  <conditionalFormatting sqref="C7:E20 F7:F19">
    <cfRule type="expression" priority="8" aboveAverage="0" equalAverage="0" bottom="0" percent="0" rank="0" text="" dxfId="134">
      <formula>MOD(COLUMN(),2)=1</formula>
    </cfRule>
    <cfRule type="expression" priority="9" aboveAverage="0" equalAverage="0" bottom="0" percent="0" rank="0" text="" dxfId="135">
      <formula>MOD(COLUMN(),2)=0</formula>
    </cfRule>
  </conditionalFormatting>
  <conditionalFormatting sqref="H6:H19">
    <cfRule type="expression" priority="10" aboveAverage="0" equalAverage="0" bottom="0" percent="0" rank="0" text="" dxfId="136">
      <formula>MOD(COLUMN(),2)=1</formula>
    </cfRule>
    <cfRule type="expression" priority="11" aboveAverage="0" equalAverage="0" bottom="0" percent="0" rank="0" text="" dxfId="13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1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H5" activeCellId="0" sqref="H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18.42"/>
    <col collapsed="false" customWidth="true" hidden="false" outlineLevel="0" max="4" min="4" style="1" width="19.57"/>
    <col collapsed="false" customWidth="true" hidden="false" outlineLevel="0" max="5" min="5" style="1" width="42"/>
    <col collapsed="false" customWidth="true" hidden="false" outlineLevel="0" max="6" min="6" style="1" width="64.86"/>
    <col collapsed="false" customWidth="true" hidden="false" outlineLevel="0" max="7" min="7" style="1" width="30.86"/>
    <col collapsed="false" customWidth="true" hidden="false" outlineLevel="0" max="8" min="8" style="1" width="21.71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6" t="s">
        <v>57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57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3" hidden="false" customHeight="fals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0" hidden="false" customHeight="true" outlineLevel="0" collapsed="false">
      <c r="A6" s="16" t="s">
        <v>11</v>
      </c>
      <c r="B6" s="39" t="n">
        <v>30512006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5" t="str">
        <f aca="false">VLOOKUP(B:B,'Full spare Parts '!A:E,5,0)</f>
        <v>M+ Rear Wheel Fender</v>
      </c>
      <c r="F6" s="15" t="str">
        <f aca="false">VLOOKUP(B:B,'Full spare Parts '!A:F,6,0)</f>
        <v>PP</v>
      </c>
      <c r="G6" s="15" t="n">
        <f aca="false">VLOOKUP(B:B,'Full spare Parts '!A:G,7,0)</f>
        <v>1</v>
      </c>
      <c r="H6" s="49" t="s">
        <v>58</v>
      </c>
    </row>
    <row r="7" customFormat="false" ht="30" hidden="false" customHeight="true" outlineLevel="0" collapsed="false">
      <c r="A7" s="16" t="s">
        <v>13</v>
      </c>
      <c r="B7" s="39" t="n">
        <v>30205003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5" t="str">
        <f aca="false">VLOOKUP(B:B,'Full spare Parts '!A:E,5,0)</f>
        <v>M+ Rear Swing Arm（Left）</v>
      </c>
      <c r="F7" s="15" t="str">
        <f aca="false">VLOOKUP(B:B,'Full spare Parts '!A:F,6,0)</f>
        <v>Titanium aluminum alloy die casted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0" hidden="false" customHeight="true" outlineLevel="0" collapsed="false">
      <c r="A8" s="16" t="s">
        <v>14</v>
      </c>
      <c r="B8" s="39" t="n">
        <v>30206003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5" t="str">
        <f aca="false">VLOOKUP(B:B,'Full spare Parts '!A:E,5,0)</f>
        <v>M+ Rear Swing Arm（Right）</v>
      </c>
      <c r="F8" s="15" t="str">
        <f aca="false">VLOOKUP(B:B,'Full spare Parts '!A:F,6,0)</f>
        <v>Titanium aluminum alloy die casted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30" hidden="false" customHeight="true" outlineLevel="0" collapsed="false">
      <c r="A9" s="16" t="s">
        <v>15</v>
      </c>
      <c r="B9" s="39" t="n">
        <v>30202013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5" t="str">
        <f aca="false">VLOOKUP(B:B,'Full spare Parts '!A:E,5,0)</f>
        <v>M+ Rear shock absorber</v>
      </c>
      <c r="F9" s="15" t="str">
        <f aca="false">VLOOKUP(B:B,'Full spare Parts '!A:F,6,0)</f>
        <v>330mm（stroke of 60MM）Black，K1=20.5N/mm K2=37.9N/mm</v>
      </c>
      <c r="G9" s="15" t="n">
        <f aca="false">VLOOKUP(B:B,'Full spare Parts '!A:G,7,0)</f>
        <v>2</v>
      </c>
      <c r="H9" s="15" t="e">
        <f aca="false">VLOOKUP(B:B,'Full spare Parts '!A:H,9,0)</f>
        <v>#VALUE!</v>
      </c>
    </row>
    <row r="10" customFormat="false" ht="30" hidden="false" customHeight="true" outlineLevel="0" collapsed="false">
      <c r="A10" s="16" t="s">
        <v>16</v>
      </c>
      <c r="B10" s="39" t="n">
        <v>20802002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5" t="str">
        <f aca="false">VLOOKUP(B:B,'Full spare Parts '!A:E,5,0)</f>
        <v>M1 Reflector Rear</v>
      </c>
      <c r="F10" s="15" t="str">
        <f aca="false">VLOOKUP(B:B,'Full spare Parts '!A:F,6,0)</f>
        <v>Red, capsule shape</v>
      </c>
      <c r="G10" s="15" t="n">
        <f aca="false">VLOOKUP(B:B,'Full spare Parts '!A:G,7,0)</f>
        <v>1</v>
      </c>
      <c r="H10" s="39" t="s">
        <v>59</v>
      </c>
    </row>
    <row r="11" customFormat="false" ht="30" hidden="false" customHeight="true" outlineLevel="0" collapsed="false">
      <c r="A11" s="16" t="s">
        <v>17</v>
      </c>
      <c r="B11" s="15" t="n">
        <v>40202001</v>
      </c>
      <c r="C11" s="15" t="str">
        <f aca="false">VLOOKUP(B:B,'Full spare Parts '!A:B,2,0)</f>
        <v>05-2016</v>
      </c>
      <c r="D11" s="15" t="str">
        <f aca="false">VLOOKUP(B:B,'Full spare Parts '!A:C,3,0)</f>
        <v>Current</v>
      </c>
      <c r="E11" s="15" t="str">
        <f aca="false">VLOOKUP(B:B,'Full spare Parts '!A:E,5,0)</f>
        <v>[E3/E4]Hexagon nut</v>
      </c>
      <c r="F11" s="15" t="str">
        <f aca="false">VLOOKUP(B:B,'Full spare Parts '!A:F,6,0)</f>
        <v>M4 (black)</v>
      </c>
      <c r="G11" s="15" t="n">
        <f aca="false">VLOOKUP(B:B,'Full spare Parts '!A:G,7,0)</f>
        <v>2</v>
      </c>
      <c r="H11" s="15" t="e">
        <f aca="false">VLOOKUP(B:B,'Full spare Parts '!A:H,9,0)</f>
        <v>#VALUE!</v>
      </c>
    </row>
    <row r="12" customFormat="false" ht="30" hidden="false" customHeight="true" outlineLevel="0" collapsed="false">
      <c r="A12" s="16" t="s">
        <v>18</v>
      </c>
      <c r="B12" s="39" t="n">
        <v>30208002</v>
      </c>
      <c r="C12" s="15" t="str">
        <f aca="false">VLOOKUP(B:B,'Full spare Parts '!A:B,2,0)</f>
        <v>10-2018</v>
      </c>
      <c r="D12" s="15" t="str">
        <f aca="false">VLOOKUP(B:B,'Full spare Parts '!A:C,3,0)</f>
        <v>Current</v>
      </c>
      <c r="E12" s="15" t="str">
        <f aca="false">VLOOKUP(B:B,'Full spare Parts '!A:E,5,0)</f>
        <v>M1 Swing Arms Axle</v>
      </c>
      <c r="F12" s="15" t="str">
        <f aca="false">VLOOKUP(B:B,'Full spare Parts '!A:F,6,0)</f>
        <v>M10*1.25*170</v>
      </c>
      <c r="G12" s="15" t="n">
        <f aca="false">VLOOKUP(B:B,'Full spare Parts '!A:G,7,0)</f>
        <v>1</v>
      </c>
      <c r="H12" s="15" t="e">
        <f aca="false">VLOOKUP(B:B,'Full spare Parts '!A:H,9,0)</f>
        <v>#VALUE!</v>
      </c>
    </row>
    <row r="13" customFormat="false" ht="30" hidden="false" customHeight="true" outlineLevel="0" collapsed="false">
      <c r="A13" s="16" t="s">
        <v>19</v>
      </c>
      <c r="B13" s="39" t="n">
        <v>30208002</v>
      </c>
      <c r="C13" s="15" t="str">
        <f aca="false">VLOOKUP(B:B,'Full spare Parts '!A:B,2,0)</f>
        <v>10-2018</v>
      </c>
      <c r="D13" s="15" t="str">
        <f aca="false">VLOOKUP(B:B,'Full spare Parts '!A:C,3,0)</f>
        <v>Current</v>
      </c>
      <c r="E13" s="15" t="str">
        <f aca="false">VLOOKUP(B:B,'Full spare Parts '!A:E,5,0)</f>
        <v>M1 Swing Arms Axle</v>
      </c>
      <c r="F13" s="15" t="str">
        <f aca="false">VLOOKUP(B:B,'Full spare Parts '!A:F,6,0)</f>
        <v>M10*1.25*170</v>
      </c>
      <c r="G13" s="15" t="n">
        <f aca="false">VLOOKUP(B:B,'Full spare Parts '!A:G,7,0)</f>
        <v>1</v>
      </c>
      <c r="H13" s="15" t="e">
        <f aca="false">VLOOKUP(B:B,'Full spare Parts '!A:H,9,0)</f>
        <v>#VALUE!</v>
      </c>
    </row>
    <row r="14" customFormat="false" ht="30" hidden="false" customHeight="true" outlineLevel="0" collapsed="false">
      <c r="A14" s="16" t="s">
        <v>27</v>
      </c>
      <c r="B14" s="39" t="n">
        <v>40201008</v>
      </c>
      <c r="C14" s="15" t="str">
        <f aca="false">VLOOKUP(B:B,'Full spare Parts '!A:B,2,0)</f>
        <v>10-2018</v>
      </c>
      <c r="D14" s="15" t="str">
        <f aca="false">VLOOKUP(B:B,'Full spare Parts '!A:C,3,0)</f>
        <v>Current</v>
      </c>
      <c r="E14" s="15" t="str">
        <f aca="false">VLOOKUP(B:B,'Full spare Parts '!A:E,5,0)</f>
        <v>Hexagon Flange Bolt</v>
      </c>
      <c r="F14" s="15" t="str">
        <f aca="false">VLOOKUP(B:B,'Full spare Parts '!A:F,6,0)</f>
        <v>M10*45*1.25 Black</v>
      </c>
      <c r="G14" s="15" t="n">
        <f aca="false">VLOOKUP(B:B,'Full spare Parts '!A:G,7,0)</f>
        <v>1</v>
      </c>
      <c r="H14" s="15" t="e">
        <f aca="false">VLOOKUP(B:B,'Full spare Parts '!A:H,9,0)</f>
        <v>#VALUE!</v>
      </c>
    </row>
    <row r="15" customFormat="false" ht="30" hidden="false" customHeight="true" outlineLevel="0" collapsed="false">
      <c r="A15" s="16" t="s">
        <v>28</v>
      </c>
      <c r="B15" s="39"/>
      <c r="C15" s="15"/>
      <c r="D15" s="15"/>
      <c r="E15" s="15" t="s">
        <v>60</v>
      </c>
      <c r="F15" s="15"/>
      <c r="G15" s="15"/>
      <c r="H15" s="39"/>
    </row>
    <row r="16" customFormat="false" ht="30" hidden="false" customHeight="true" outlineLevel="0" collapsed="false">
      <c r="A16" s="16" t="s">
        <v>52</v>
      </c>
      <c r="B16" s="39"/>
      <c r="C16" s="15"/>
      <c r="D16" s="15"/>
      <c r="E16" s="15" t="s">
        <v>61</v>
      </c>
      <c r="F16" s="15"/>
      <c r="G16" s="15"/>
      <c r="H16" s="39"/>
    </row>
    <row r="17" customFormat="false" ht="30" hidden="false" customHeight="true" outlineLevel="0" collapsed="false">
      <c r="A17" s="16" t="s">
        <v>53</v>
      </c>
      <c r="B17" s="39" t="n">
        <v>20502003</v>
      </c>
      <c r="C17" s="15" t="str">
        <f aca="false">VLOOKUP(B:B,'Full spare Parts '!A:B,2,0)</f>
        <v>10-2018</v>
      </c>
      <c r="D17" s="15" t="str">
        <f aca="false">VLOOKUP(B:B,'Full spare Parts '!A:C,3,0)</f>
        <v>Current</v>
      </c>
      <c r="E17" s="15" t="str">
        <f aca="false">VLOOKUP(B:B,'Full spare Parts '!A:E,5,0)</f>
        <v>M+ Swing Arms Axle Sleeve</v>
      </c>
      <c r="F17" s="15" t="str">
        <f aca="false">VLOOKUP(B:B,'Full spare Parts '!A:F,6,0)</f>
        <v>inner diameterΦ10,  external diameterΦ15，length 165mm</v>
      </c>
      <c r="G17" s="15" t="n">
        <f aca="false">VLOOKUP(B:B,'Full spare Parts '!A:G,7,0)</f>
        <v>1</v>
      </c>
      <c r="H17" s="15" t="e">
        <f aca="false">VLOOKUP(B:B,'Full spare Parts '!A:H,9,0)</f>
        <v>#VALUE!</v>
      </c>
    </row>
    <row r="18" customFormat="false" ht="30" hidden="false" customHeight="true" outlineLevel="0" collapsed="false">
      <c r="A18" s="16" t="s">
        <v>29</v>
      </c>
      <c r="B18" s="39"/>
      <c r="C18" s="15"/>
      <c r="D18" s="15"/>
      <c r="E18" s="15" t="s">
        <v>33</v>
      </c>
      <c r="F18" s="15"/>
      <c r="G18" s="15"/>
      <c r="H18" s="39"/>
    </row>
    <row r="19" customFormat="false" ht="30" hidden="false" customHeight="true" outlineLevel="0" collapsed="false">
      <c r="A19" s="16" t="s">
        <v>54</v>
      </c>
      <c r="B19" s="39"/>
      <c r="C19" s="15"/>
      <c r="D19" s="15"/>
      <c r="E19" s="15" t="s">
        <v>33</v>
      </c>
      <c r="F19" s="15"/>
      <c r="G19" s="15"/>
      <c r="H19" s="39"/>
    </row>
    <row r="20" customFormat="false" ht="30" hidden="false" customHeight="true" outlineLevel="0" collapsed="false">
      <c r="A20" s="16" t="s">
        <v>55</v>
      </c>
      <c r="B20" s="39" t="n">
        <v>20503001</v>
      </c>
      <c r="C20" s="15" t="str">
        <f aca="false">VLOOKUP(B:B,'Full spare Parts '!A:B,2,0)</f>
        <v>10-2018</v>
      </c>
      <c r="D20" s="15" t="str">
        <f aca="false">VLOOKUP(B:B,'Full spare Parts '!A:C,3,0)</f>
        <v>Current</v>
      </c>
      <c r="E20" s="15" t="str">
        <f aca="false">VLOOKUP(B:B,'Full spare Parts '!A:E,5,0)</f>
        <v>[E3/E4]Rear cushion bushing</v>
      </c>
      <c r="F20" s="15" t="str">
        <f aca="false">VLOOKUP(B:B,'Full spare Parts '!A:F,6,0)</f>
        <v>Rubber</v>
      </c>
      <c r="G20" s="15" t="n">
        <f aca="false">VLOOKUP(B:B,'Full spare Parts '!A:G,7,0)</f>
        <v>2</v>
      </c>
      <c r="H20" s="15" t="e">
        <f aca="false">VLOOKUP(B:B,'Full spare Parts '!A:H,9,0)</f>
        <v>#VALUE!</v>
      </c>
    </row>
    <row r="21" customFormat="false" ht="30" hidden="false" customHeight="true" outlineLevel="0" collapsed="false">
      <c r="A21" s="16" t="s">
        <v>62</v>
      </c>
      <c r="B21" s="39" t="n">
        <v>40201058</v>
      </c>
      <c r="C21" s="15" t="str">
        <f aca="false">VLOOKUP(B:B,'Full spare Parts '!A:B,2,0)</f>
        <v>10-2018</v>
      </c>
      <c r="D21" s="15" t="str">
        <f aca="false">VLOOKUP(B:B,'Full spare Parts '!A:C,3,0)</f>
        <v>Current</v>
      </c>
      <c r="E21" s="15" t="str">
        <f aca="false">VLOOKUP(B:B,'Full spare Parts '!A:E,5,0)</f>
        <v>Crosshead bolt</v>
      </c>
      <c r="F21" s="15" t="str">
        <f aca="false">VLOOKUP(B:B,'Full spare Parts '!A:F,6,0)</f>
        <v>M6*12 (black)</v>
      </c>
      <c r="G21" s="15" t="n">
        <f aca="false">VLOOKUP(B:B,'Full spare Parts '!A:G,7,0)</f>
        <v>4</v>
      </c>
      <c r="H21" s="15" t="e">
        <f aca="false">VLOOKUP(B:B,'Full spare Parts '!A:H,9,0)</f>
        <v>#VALUE!</v>
      </c>
    </row>
  </sheetData>
  <mergeCells count="6">
    <mergeCell ref="A1:E1"/>
    <mergeCell ref="G1:H1"/>
    <mergeCell ref="I1:J1"/>
    <mergeCell ref="A2:J2"/>
    <mergeCell ref="A3:J3"/>
    <mergeCell ref="A4:J4"/>
  </mergeCells>
  <conditionalFormatting sqref="H6 C6:F14">
    <cfRule type="expression" priority="2" aboveAverage="0" equalAverage="0" bottom="0" percent="0" rank="0" text="" dxfId="138">
      <formula>MOD(COLUMN(),2)=1</formula>
    </cfRule>
    <cfRule type="expression" priority="3" aboveAverage="0" equalAverage="0" bottom="0" percent="0" rank="0" text="" dxfId="139">
      <formula>MOD(COLUMN(),2)=0</formula>
    </cfRule>
  </conditionalFormatting>
  <conditionalFormatting sqref="B14">
    <cfRule type="expression" priority="4" aboveAverage="0" equalAverage="0" bottom="0" percent="0" rank="0" text="" dxfId="140">
      <formula>MOD(COLUMN(),2)=1</formula>
    </cfRule>
    <cfRule type="expression" priority="5" aboveAverage="0" equalAverage="0" bottom="0" percent="0" rank="0" text="" dxfId="141">
      <formula>MOD(COLUMN(),2)=0</formula>
    </cfRule>
  </conditionalFormatting>
  <conditionalFormatting sqref="G6:G21">
    <cfRule type="expression" priority="6" aboveAverage="0" equalAverage="0" bottom="0" percent="0" rank="0" text="" dxfId="142">
      <formula>MOD(COLUMN(),2)=1</formula>
    </cfRule>
    <cfRule type="expression" priority="7" aboveAverage="0" equalAverage="0" bottom="0" percent="0" rank="0" text="" dxfId="143">
      <formula>MOD(COLUMN(),2)=0</formula>
    </cfRule>
  </conditionalFormatting>
  <conditionalFormatting sqref="G7:G21">
    <cfRule type="expression" priority="8" aboveAverage="0" equalAverage="0" bottom="0" percent="0" rank="0" text="" dxfId="144">
      <formula>MOD(COLUMN(),2)=1</formula>
    </cfRule>
    <cfRule type="expression" priority="9" aboveAverage="0" equalAverage="0" bottom="0" percent="0" rank="0" text="" dxfId="145">
      <formula>MOD(COLUMN(),2)=0</formula>
    </cfRule>
  </conditionalFormatting>
  <conditionalFormatting sqref="H10 A6:B13 A15:B21 A14 H15:H16 H18:H19">
    <cfRule type="expression" priority="10" aboveAverage="0" equalAverage="0" bottom="0" percent="0" rank="0" text="" dxfId="146">
      <formula>MOD(COLUMN(),2)=1</formula>
    </cfRule>
    <cfRule type="expression" priority="11" aboveAverage="0" equalAverage="0" bottom="0" percent="0" rank="0" text="" dxfId="147">
      <formula>MOD(COLUMN(),2)=0</formula>
    </cfRule>
  </conditionalFormatting>
  <conditionalFormatting sqref="C15:F21">
    <cfRule type="expression" priority="12" aboveAverage="0" equalAverage="0" bottom="0" percent="0" rank="0" text="" dxfId="148">
      <formula>MOD(COLUMN(),2)=1</formula>
    </cfRule>
    <cfRule type="expression" priority="13" aboveAverage="0" equalAverage="0" bottom="0" percent="0" rank="0" text="" dxfId="149">
      <formula>MOD(COLUMN(),2)=0</formula>
    </cfRule>
  </conditionalFormatting>
  <conditionalFormatting sqref="H7:H9">
    <cfRule type="expression" priority="14" aboveAverage="0" equalAverage="0" bottom="0" percent="0" rank="0" text="" dxfId="150">
      <formula>MOD(COLUMN(),2)=1</formula>
    </cfRule>
    <cfRule type="expression" priority="15" aboveAverage="0" equalAverage="0" bottom="0" percent="0" rank="0" text="" dxfId="151">
      <formula>MOD(COLUMN(),2)=0</formula>
    </cfRule>
  </conditionalFormatting>
  <conditionalFormatting sqref="H11:H14">
    <cfRule type="expression" priority="16" aboveAverage="0" equalAverage="0" bottom="0" percent="0" rank="0" text="" dxfId="152">
      <formula>MOD(COLUMN(),2)=1</formula>
    </cfRule>
    <cfRule type="expression" priority="17" aboveAverage="0" equalAverage="0" bottom="0" percent="0" rank="0" text="" dxfId="153">
      <formula>MOD(COLUMN(),2)=0</formula>
    </cfRule>
  </conditionalFormatting>
  <conditionalFormatting sqref="H17">
    <cfRule type="expression" priority="18" aboveAverage="0" equalAverage="0" bottom="0" percent="0" rank="0" text="" dxfId="154">
      <formula>MOD(COLUMN(),2)=1</formula>
    </cfRule>
    <cfRule type="expression" priority="19" aboveAverage="0" equalAverage="0" bottom="0" percent="0" rank="0" text="" dxfId="155">
      <formula>MOD(COLUMN(),2)=0</formula>
    </cfRule>
  </conditionalFormatting>
  <conditionalFormatting sqref="H20">
    <cfRule type="expression" priority="20" aboveAverage="0" equalAverage="0" bottom="0" percent="0" rank="0" text="" dxfId="156">
      <formula>MOD(COLUMN(),2)=1</formula>
    </cfRule>
    <cfRule type="expression" priority="21" aboveAverage="0" equalAverage="0" bottom="0" percent="0" rank="0" text="" dxfId="157">
      <formula>MOD(COLUMN(),2)=0</formula>
    </cfRule>
  </conditionalFormatting>
  <conditionalFormatting sqref="H21">
    <cfRule type="expression" priority="22" aboveAverage="0" equalAverage="0" bottom="0" percent="0" rank="0" text="" dxfId="158">
      <formula>MOD(COLUMN(),2)=1</formula>
    </cfRule>
    <cfRule type="expression" priority="23" aboveAverage="0" equalAverage="0" bottom="0" percent="0" rank="0" text="" dxfId="15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5"/>
  <sheetViews>
    <sheetView showFormulas="false" showGridLines="false" showRowColHeaders="true" showZeros="true" rightToLeft="false" tabSelected="false" showOutlineSymbols="true" defaultGridColor="true" view="normal" topLeftCell="A4" colorId="64" zoomScale="70" zoomScaleNormal="70" zoomScalePageLayoutView="100" workbookViewId="0">
      <selection pane="topLeft" activeCell="H5" activeCellId="0" sqref="H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19.29"/>
    <col collapsed="false" customWidth="true" hidden="false" outlineLevel="0" max="4" min="4" style="1" width="17.86"/>
    <col collapsed="false" customWidth="true" hidden="false" outlineLevel="0" max="5" min="5" style="1" width="52.14"/>
    <col collapsed="false" customWidth="true" hidden="false" outlineLevel="0" max="6" min="6" style="1" width="61.71"/>
    <col collapsed="false" customWidth="true" hidden="false" outlineLevel="0" max="7" min="7" style="1" width="6.71"/>
    <col collapsed="false" customWidth="true" hidden="false" outlineLevel="0" max="8" min="8" style="1" width="26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6" t="s">
        <v>63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63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3" hidden="false" customHeight="fals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0" hidden="false" customHeight="true" outlineLevel="0" collapsed="false">
      <c r="A6" s="47" t="s">
        <v>11</v>
      </c>
      <c r="B6" s="39" t="n">
        <v>20201013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5" t="str">
        <f aca="false">VLOOKUP(B:B,'Full spare Parts '!A:E,5,0)</f>
        <v>M+ Tyre</v>
      </c>
      <c r="F6" s="15" t="str">
        <f aca="false">VLOOKUP(B:B,'Full spare Parts '!A:F,6,0)</f>
        <v>90/90-10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75" hidden="false" customHeight="false" outlineLevel="0" collapsed="false">
      <c r="A7" s="16" t="n">
        <v>2</v>
      </c>
      <c r="B7" s="39" t="n">
        <v>10201067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5" t="str">
        <f aca="false">VLOOKUP(B:B,'Full spare Parts '!A:E,5,0)</f>
        <v>M+SS Motor</v>
      </c>
      <c r="F7" s="15" t="str">
        <f aca="false">VLOOKUP(B:B,'Full spare Parts '!A:F,6,0)</f>
        <v>48V800W, BOSCH customized</v>
      </c>
      <c r="G7" s="15" t="n">
        <f aca="false">VLOOKUP(B:B,'Full spare Parts '!A:G,7,0)</f>
        <v>1</v>
      </c>
      <c r="H7" s="50" t="s">
        <v>64</v>
      </c>
    </row>
    <row r="8" customFormat="false" ht="30" hidden="false" customHeight="true" outlineLevel="0" collapsed="false">
      <c r="A8" s="16" t="s">
        <v>14</v>
      </c>
      <c r="B8" s="39" t="n">
        <v>20205002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5" t="str">
        <f aca="false">VLOOKUP(B:B,'Full spare Parts '!A:E,5,0)</f>
        <v>Tyre Valve</v>
      </c>
      <c r="F8" s="15" t="str">
        <f aca="false">VLOOKUP(B:B,'Full spare Parts '!A:F,6,0)</f>
        <v>Including the valve cap, tubeless bent valve A+</v>
      </c>
      <c r="G8" s="15" t="n">
        <f aca="false">VLOOKUP(B:B,'Full spare Parts '!A:G,7,0)</f>
        <v>1</v>
      </c>
      <c r="H8" s="39"/>
    </row>
    <row r="9" customFormat="false" ht="30" hidden="false" customHeight="true" outlineLevel="0" collapsed="false">
      <c r="A9" s="16" t="s">
        <v>15</v>
      </c>
      <c r="B9" s="15" t="n">
        <v>20104004</v>
      </c>
      <c r="C9" s="15" t="str">
        <f aca="false">VLOOKUP(B:B,'Full spare Parts '!A:B,2,0)</f>
        <v>04-2020</v>
      </c>
      <c r="D9" s="15" t="str">
        <f aca="false">VLOOKUP(B:B,'Full spare Parts '!A:C,3,0)</f>
        <v>Current</v>
      </c>
      <c r="E9" s="15" t="str">
        <f aca="false">VLOOKUP(B:B,'Full spare Parts '!A:E,5,0)</f>
        <v>Rear brake disc</v>
      </c>
      <c r="F9" s="15" t="n">
        <f aca="false">VLOOKUP(B:B,'Full spare Parts '!A:F,6,0)</f>
        <v>0</v>
      </c>
      <c r="G9" s="15" t="n">
        <f aca="false">VLOOKUP(B:B,'Full spare Parts '!A:G,7,0)</f>
        <v>1</v>
      </c>
      <c r="H9" s="39"/>
    </row>
    <row r="10" customFormat="false" ht="30" hidden="false" customHeight="true" outlineLevel="0" collapsed="false">
      <c r="A10" s="16" t="s">
        <v>16</v>
      </c>
      <c r="B10" s="39" t="n">
        <v>70104004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5" t="str">
        <f aca="false">VLOOKUP(B:B,'Full spare Parts '!A:E,5,0)</f>
        <v>M+ Rear Brake Pad Set</v>
      </c>
      <c r="F10" s="15"/>
      <c r="G10" s="15" t="n">
        <f aca="false">VLOOKUP(B:B,'Full spare Parts '!A:G,7,0)</f>
        <v>1</v>
      </c>
      <c r="H10" s="39"/>
    </row>
    <row r="11" customFormat="false" ht="30" hidden="false" customHeight="true" outlineLevel="0" collapsed="false">
      <c r="A11" s="16" t="s">
        <v>17</v>
      </c>
      <c r="B11" s="39"/>
      <c r="C11" s="15"/>
      <c r="D11" s="15"/>
      <c r="E11" s="15" t="s">
        <v>65</v>
      </c>
      <c r="F11" s="15"/>
      <c r="G11" s="15"/>
      <c r="H11" s="39" t="s">
        <v>66</v>
      </c>
    </row>
    <row r="12" customFormat="false" ht="30" hidden="false" customHeight="true" outlineLevel="0" collapsed="false">
      <c r="A12" s="16" t="s">
        <v>18</v>
      </c>
      <c r="B12" s="39"/>
      <c r="C12" s="15"/>
      <c r="D12" s="15"/>
      <c r="E12" s="15" t="s">
        <v>67</v>
      </c>
      <c r="F12" s="15"/>
      <c r="G12" s="15"/>
      <c r="H12" s="39" t="s">
        <v>66</v>
      </c>
    </row>
    <row r="13" customFormat="false" ht="30" hidden="false" customHeight="true" outlineLevel="0" collapsed="false">
      <c r="A13" s="16" t="s">
        <v>19</v>
      </c>
      <c r="B13" s="39" t="n">
        <v>40205001</v>
      </c>
      <c r="C13" s="15" t="str">
        <f aca="false">VLOOKUP(B:B,'Full spare Parts '!A:B,2,0)</f>
        <v>10-2018</v>
      </c>
      <c r="D13" s="15" t="str">
        <f aca="false">VLOOKUP(B:B,'Full spare Parts '!A:C,3,0)</f>
        <v>Current</v>
      </c>
      <c r="E13" s="15" t="str">
        <f aca="false">VLOOKUP(B:B,'Full spare Parts '!A:E,5,0)</f>
        <v>Spring Washer</v>
      </c>
      <c r="F13" s="15" t="str">
        <f aca="false">VLOOKUP(B:B,'Full spare Parts '!A:F,6,0)</f>
        <v>5 Black</v>
      </c>
      <c r="G13" s="15" t="n">
        <f aca="false">VLOOKUP(B:B,'Full spare Parts '!A:G,7,0)</f>
        <v>2</v>
      </c>
      <c r="H13" s="39" t="s">
        <v>66</v>
      </c>
    </row>
    <row r="14" customFormat="false" ht="30" hidden="false" customHeight="true" outlineLevel="0" collapsed="false">
      <c r="A14" s="16" t="s">
        <v>27</v>
      </c>
      <c r="B14" s="39"/>
      <c r="C14" s="15"/>
      <c r="D14" s="15"/>
      <c r="E14" s="15" t="s">
        <v>33</v>
      </c>
      <c r="F14" s="15"/>
      <c r="G14" s="15"/>
      <c r="H14" s="39" t="s">
        <v>66</v>
      </c>
    </row>
    <row r="15" customFormat="false" ht="30" hidden="false" customHeight="true" outlineLevel="0" collapsed="false">
      <c r="A15" s="16" t="s">
        <v>28</v>
      </c>
      <c r="B15" s="39"/>
      <c r="C15" s="15"/>
      <c r="D15" s="15"/>
      <c r="E15" s="15" t="s">
        <v>68</v>
      </c>
      <c r="F15" s="15"/>
      <c r="G15" s="15"/>
      <c r="H15" s="39" t="s">
        <v>66</v>
      </c>
    </row>
  </sheetData>
  <mergeCells count="6">
    <mergeCell ref="A1:E1"/>
    <mergeCell ref="G1:H1"/>
    <mergeCell ref="I1:J1"/>
    <mergeCell ref="A2:J2"/>
    <mergeCell ref="A3:J3"/>
    <mergeCell ref="A4:J4"/>
  </mergeCells>
  <conditionalFormatting sqref="H7 A6:F6">
    <cfRule type="expression" priority="2" aboveAverage="0" equalAverage="0" bottom="0" percent="0" rank="0" text="" dxfId="160">
      <formula>MOD(COLUMN(),2)=1</formula>
    </cfRule>
    <cfRule type="expression" priority="3" aboveAverage="0" equalAverage="0" bottom="0" percent="0" rank="0" text="" dxfId="161">
      <formula>MOD(COLUMN(),2)=0</formula>
    </cfRule>
  </conditionalFormatting>
  <conditionalFormatting sqref="G6:G15">
    <cfRule type="expression" priority="4" aboveAverage="0" equalAverage="0" bottom="0" percent="0" rank="0" text="" dxfId="162">
      <formula>MOD(COLUMN(),2)=1</formula>
    </cfRule>
    <cfRule type="expression" priority="5" aboveAverage="0" equalAverage="0" bottom="0" percent="0" rank="0" text="" dxfId="163">
      <formula>MOD(COLUMN(),2)=0</formula>
    </cfRule>
  </conditionalFormatting>
  <conditionalFormatting sqref="C7:F15">
    <cfRule type="expression" priority="6" aboveAverage="0" equalAverage="0" bottom="0" percent="0" rank="0" text="" dxfId="164">
      <formula>MOD(COLUMN(),2)=1</formula>
    </cfRule>
    <cfRule type="expression" priority="7" aboveAverage="0" equalAverage="0" bottom="0" percent="0" rank="0" text="" dxfId="165">
      <formula>MOD(COLUMN(),2)=0</formula>
    </cfRule>
  </conditionalFormatting>
  <conditionalFormatting sqref="A7:B15 H8:H15">
    <cfRule type="expression" priority="8" aboveAverage="0" equalAverage="0" bottom="0" percent="0" rank="0" text="" dxfId="166">
      <formula>MOD(COLUMN(),2)=1</formula>
    </cfRule>
    <cfRule type="expression" priority="9" aboveAverage="0" equalAverage="0" bottom="0" percent="0" rank="0" text="" dxfId="167">
      <formula>MOD(COLUMN(),2)=0</formula>
    </cfRule>
  </conditionalFormatting>
  <conditionalFormatting sqref="H6">
    <cfRule type="expression" priority="10" aboveAverage="0" equalAverage="0" bottom="0" percent="0" rank="0" text="" dxfId="168">
      <formula>MOD(COLUMN(),2)=1</formula>
    </cfRule>
    <cfRule type="expression" priority="11" aboveAverage="0" equalAverage="0" bottom="0" percent="0" rank="0" text="" dxfId="16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4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H5" activeCellId="0" sqref="H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23.86"/>
    <col collapsed="false" customWidth="true" hidden="false" outlineLevel="0" max="4" min="4" style="1" width="22.57"/>
    <col collapsed="false" customWidth="true" hidden="false" outlineLevel="0" max="5" min="5" style="1" width="64.14"/>
    <col collapsed="false" customWidth="true" hidden="false" outlineLevel="0" max="6" min="6" style="1" width="42.42"/>
    <col collapsed="false" customWidth="true" hidden="false" outlineLevel="0" max="7" min="7" style="1" width="30.86"/>
    <col collapsed="false" customWidth="true" hidden="false" outlineLevel="0" max="8" min="8" style="1" width="9.71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5" t="s">
        <v>1</v>
      </c>
      <c r="J1" s="5"/>
    </row>
    <row r="2" customFormat="false" ht="20.1" hidden="false" customHeight="true" outlineLevel="0" collapsed="false">
      <c r="A2" s="6" t="s">
        <v>12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4.9" hidden="false" customHeight="tru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28.5" hidden="false" customHeight="true" outlineLevel="0" collapsed="false">
      <c r="A6" s="13" t="s">
        <v>11</v>
      </c>
      <c r="B6" s="14" t="n">
        <v>30536002</v>
      </c>
      <c r="C6" s="15" t="str">
        <f aca="false">VLOOKUP(B:B,'Full spare Parts '!A:B,2,0)</f>
        <v>10-2018</v>
      </c>
      <c r="D6" s="15" t="str">
        <f aca="false">VLOOKUP(B:B,'Full spare Parts '!A:C,3,0)</f>
        <v>08-2020</v>
      </c>
      <c r="E6" s="16" t="str">
        <f aca="false">VLOOKUP(B:B,'Full spare Parts '!A:E,5,0)</f>
        <v>M1 Handlebar Rear Cover</v>
      </c>
      <c r="F6" s="15" t="str">
        <f aca="false">VLOOKUP(B:B,'Full spare Parts '!A:F,6,0)</f>
        <v>PP Part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28.5" hidden="false" customHeight="true" outlineLevel="0" collapsed="false">
      <c r="A7" s="13" t="s">
        <v>13</v>
      </c>
      <c r="B7" s="14" t="n">
        <v>10601003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M1 Left Combination Switch(Old)</v>
      </c>
      <c r="F7" s="15" t="str">
        <f aca="false">VLOOKUP(B:B,'Full spare Parts '!A:F,6,0)</f>
        <v>Environment protection material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28.5" hidden="false" customHeight="true" outlineLevel="0" collapsed="false">
      <c r="A8" s="13" t="s">
        <v>14</v>
      </c>
      <c r="B8" s="14" t="n">
        <v>10601008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6" t="str">
        <f aca="false">VLOOKUP(B:B,'Full spare Parts '!A:E,5,0)</f>
        <v>M1 Right Combination Switch</v>
      </c>
      <c r="F8" s="15" t="str">
        <f aca="false">VLOOKUP(B:B,'Full spare Parts '!A:F,6,0)</f>
        <v>5 functions, cable length 160mm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28.5" hidden="false" customHeight="true" outlineLevel="0" collapsed="false">
      <c r="A9" s="13" t="s">
        <v>15</v>
      </c>
      <c r="B9" s="14" t="n">
        <v>40206004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6" t="str">
        <f aca="false">VLOOKUP(B:B,'Full spare Parts '!A:E,5,0)</f>
        <v>Cross Recessed Pan Head Tapping Screw</v>
      </c>
      <c r="F9" s="15" t="str">
        <f aca="false">VLOOKUP(B:B,'Full spare Parts '!A:F,6,0)</f>
        <v>ST4.8x16 (black)</v>
      </c>
      <c r="G9" s="15" t="n">
        <f aca="false">VLOOKUP(B:B,'Full spare Parts '!A:G,7,0)</f>
        <v>47</v>
      </c>
      <c r="H9" s="15" t="e">
        <f aca="false">VLOOKUP(B:B,'Full spare Parts '!A:H,9,0)</f>
        <v>#VALUE!</v>
      </c>
    </row>
    <row r="10" customFormat="false" ht="28.5" hidden="false" customHeight="true" outlineLevel="0" collapsed="false">
      <c r="A10" s="13" t="s">
        <v>16</v>
      </c>
      <c r="B10" s="14" t="n">
        <v>40206004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6" t="str">
        <f aca="false">VLOOKUP(B:B,'Full spare Parts '!A:E,5,0)</f>
        <v>Cross Recessed Pan Head Tapping Screw</v>
      </c>
      <c r="F10" s="15" t="str">
        <f aca="false">VLOOKUP(B:B,'Full spare Parts '!A:F,6,0)</f>
        <v>ST4.8x16 (black)</v>
      </c>
      <c r="G10" s="15" t="n">
        <f aca="false">VLOOKUP(B:B,'Full spare Parts '!A:G,7,0)</f>
        <v>47</v>
      </c>
      <c r="H10" s="15" t="e">
        <f aca="false">VLOOKUP(B:B,'Full spare Parts '!A:H,9,0)</f>
        <v>#VALUE!</v>
      </c>
    </row>
    <row r="11" customFormat="false" ht="28.5" hidden="false" customHeight="true" outlineLevel="0" collapsed="false">
      <c r="A11" s="13" t="s">
        <v>17</v>
      </c>
      <c r="B11" s="14" t="n">
        <v>40206004</v>
      </c>
      <c r="C11" s="15" t="str">
        <f aca="false">VLOOKUP(B:B,'Full spare Parts '!A:B,2,0)</f>
        <v>10-2018</v>
      </c>
      <c r="D11" s="15" t="str">
        <f aca="false">VLOOKUP(B:B,'Full spare Parts '!A:C,3,0)</f>
        <v>Current</v>
      </c>
      <c r="E11" s="16" t="str">
        <f aca="false">VLOOKUP(B:B,'Full spare Parts '!A:E,5,0)</f>
        <v>Cross Recessed Pan Head Tapping Screw</v>
      </c>
      <c r="F11" s="15" t="str">
        <f aca="false">VLOOKUP(B:B,'Full spare Parts '!A:F,6,0)</f>
        <v>ST4.8x16 (black)</v>
      </c>
      <c r="G11" s="15" t="n">
        <f aca="false">VLOOKUP(B:B,'Full spare Parts '!A:G,7,0)</f>
        <v>47</v>
      </c>
      <c r="H11" s="15" t="e">
        <f aca="false">VLOOKUP(B:B,'Full spare Parts '!A:H,9,0)</f>
        <v>#VALUE!</v>
      </c>
    </row>
    <row r="12" customFormat="false" ht="28.5" hidden="false" customHeight="true" outlineLevel="0" collapsed="false">
      <c r="A12" s="13" t="s">
        <v>18</v>
      </c>
      <c r="B12" s="14" t="n">
        <v>40206008</v>
      </c>
      <c r="C12" s="15" t="str">
        <f aca="false">VLOOKUP(B:B,'Full spare Parts '!A:B,2,0)</f>
        <v>10-2018</v>
      </c>
      <c r="D12" s="15" t="str">
        <f aca="false">VLOOKUP(B:B,'Full spare Parts '!A:C,3,0)</f>
        <v>Current</v>
      </c>
      <c r="E12" s="16" t="str">
        <f aca="false">VLOOKUP(B:B,'Full spare Parts '!A:E,5,0)</f>
        <v>Cross Recessed Pan Head Tapping Screw</v>
      </c>
      <c r="F12" s="15" t="str">
        <f aca="false">VLOOKUP(B:B,'Full spare Parts '!A:F,6,0)</f>
        <v>M5*16</v>
      </c>
      <c r="G12" s="15" t="n">
        <f aca="false">VLOOKUP(B:B,'Full spare Parts '!A:G,7,0)</f>
        <v>17</v>
      </c>
      <c r="H12" s="15" t="e">
        <f aca="false">VLOOKUP(B:B,'Full spare Parts '!A:H,9,0)</f>
        <v>#VALUE!</v>
      </c>
    </row>
    <row r="13" customFormat="false" ht="28.5" hidden="false" customHeight="true" outlineLevel="0" collapsed="false">
      <c r="A13" s="23" t="s">
        <v>19</v>
      </c>
      <c r="B13" s="14" t="n">
        <v>40208001</v>
      </c>
      <c r="C13" s="15" t="str">
        <f aca="false">VLOOKUP(B:B,'Full spare Parts '!A:B,2,0)</f>
        <v>10-2018</v>
      </c>
      <c r="D13" s="15" t="str">
        <f aca="false">VLOOKUP(B:B,'Full spare Parts '!A:C,3,0)</f>
        <v>Current</v>
      </c>
      <c r="E13" s="16" t="str">
        <f aca="false">VLOOKUP(B:B,'Full spare Parts '!A:E,5,0)</f>
        <v>Tapping clip plate</v>
      </c>
      <c r="F13" s="15" t="str">
        <f aca="false">VLOOKUP(B:B,'Full spare Parts '!A:F,6,0)</f>
        <v>ST4.8x12 (black)</v>
      </c>
      <c r="G13" s="15" t="n">
        <f aca="false">VLOOKUP(B:B,'Full spare Parts '!A:G,7,0)</f>
        <v>44</v>
      </c>
      <c r="H13" s="15" t="e">
        <f aca="false">VLOOKUP(B:B,'Full spare Parts '!A:H,9,0)</f>
        <v>#VALUE!</v>
      </c>
    </row>
    <row r="14" customFormat="false" ht="28.5" hidden="false" customHeight="true" outlineLevel="0" collapsed="false">
      <c r="A14" s="20"/>
      <c r="B14" s="21"/>
      <c r="C14" s="24"/>
      <c r="D14" s="24"/>
      <c r="E14" s="24"/>
      <c r="F14" s="24"/>
      <c r="G14" s="24"/>
      <c r="H14" s="24"/>
      <c r="I14" s="24"/>
      <c r="J14" s="24"/>
    </row>
  </sheetData>
  <mergeCells count="6">
    <mergeCell ref="A1:E1"/>
    <mergeCell ref="G1:H1"/>
    <mergeCell ref="I1:J1"/>
    <mergeCell ref="A2:J2"/>
    <mergeCell ref="A3:J3"/>
    <mergeCell ref="A4:J4"/>
  </mergeCells>
  <conditionalFormatting sqref="C6:G13">
    <cfRule type="expression" priority="2" aboveAverage="0" equalAverage="0" bottom="0" percent="0" rank="0" text="" dxfId="2">
      <formula>MOD(COLUMN(),2)=1</formula>
    </cfRule>
    <cfRule type="expression" priority="3" aboveAverage="0" equalAverage="0" bottom="0" percent="0" rank="0" text="" dxfId="3">
      <formula>MOD(COLUMN(),2)=0</formula>
    </cfRule>
  </conditionalFormatting>
  <conditionalFormatting sqref="H6:H13">
    <cfRule type="expression" priority="4" aboveAverage="0" equalAverage="0" bottom="0" percent="0" rank="0" text="" dxfId="4">
      <formula>MOD(COLUMN(),2)=1</formula>
    </cfRule>
    <cfRule type="expression" priority="5" aboveAverage="0" equalAverage="0" bottom="0" percent="0" rank="0" text="" dxfId="5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9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B6" activeCellId="0" sqref="B6"/>
    </sheetView>
  </sheetViews>
  <sheetFormatPr defaultRowHeight="12" zeroHeight="false" outlineLevelRow="0" outlineLevelCol="0"/>
  <cols>
    <col collapsed="false" customWidth="true" hidden="false" outlineLevel="0" max="1" min="1" style="51" width="7.42"/>
    <col collapsed="false" customWidth="true" hidden="false" outlineLevel="0" max="2" min="2" style="51" width="17.29"/>
    <col collapsed="false" customWidth="true" hidden="false" outlineLevel="0" max="4" min="3" style="51" width="17.42"/>
    <col collapsed="false" customWidth="true" hidden="false" outlineLevel="0" max="5" min="5" style="51" width="33.42"/>
    <col collapsed="false" customWidth="true" hidden="false" outlineLevel="0" max="6" min="6" style="51" width="44.42"/>
    <col collapsed="false" customWidth="true" hidden="false" outlineLevel="0" max="7" min="7" style="51" width="6.28"/>
    <col collapsed="false" customWidth="true" hidden="false" outlineLevel="0" max="8" min="8" style="51" width="41.15"/>
    <col collapsed="false" customWidth="true" hidden="false" outlineLevel="0" max="1025" min="9" style="51" width="16.29"/>
  </cols>
  <sheetData>
    <row r="1" customFormat="false" ht="27" hidden="false" customHeight="true" outlineLevel="0" collapsed="false">
      <c r="A1" s="52" t="s">
        <v>69</v>
      </c>
      <c r="B1" s="52"/>
      <c r="C1" s="52"/>
      <c r="D1" s="52"/>
      <c r="E1" s="53"/>
      <c r="F1" s="54"/>
      <c r="G1" s="54"/>
      <c r="H1" s="55" t="s">
        <v>1</v>
      </c>
    </row>
    <row r="2" customFormat="false" ht="20.1" hidden="false" customHeight="true" outlineLevel="0" collapsed="false">
      <c r="A2" s="56" t="s">
        <v>70</v>
      </c>
      <c r="B2" s="56"/>
      <c r="C2" s="56"/>
      <c r="D2" s="56"/>
      <c r="E2" s="56"/>
      <c r="F2" s="56"/>
      <c r="G2" s="56"/>
      <c r="H2" s="56"/>
    </row>
    <row r="3" customFormat="false" ht="409.5" hidden="false" customHeight="true" outlineLevel="0" collapsed="false">
      <c r="A3" s="57"/>
      <c r="B3" s="57"/>
      <c r="C3" s="57"/>
      <c r="D3" s="57"/>
      <c r="E3" s="57"/>
      <c r="F3" s="57"/>
      <c r="G3" s="57"/>
      <c r="H3" s="57"/>
    </row>
    <row r="4" customFormat="false" ht="22.15" hidden="false" customHeight="true" outlineLevel="0" collapsed="false">
      <c r="A4" s="56" t="s">
        <v>71</v>
      </c>
      <c r="B4" s="56"/>
      <c r="C4" s="56"/>
      <c r="D4" s="56"/>
      <c r="E4" s="56"/>
      <c r="F4" s="56"/>
      <c r="G4" s="56"/>
      <c r="H4" s="56"/>
    </row>
    <row r="5" s="62" customFormat="true" ht="31.15" hidden="false" customHeight="true" outlineLevel="0" collapsed="false">
      <c r="A5" s="58" t="s">
        <v>3</v>
      </c>
      <c r="B5" s="59" t="s">
        <v>4</v>
      </c>
      <c r="C5" s="60" t="s">
        <v>5</v>
      </c>
      <c r="D5" s="61" t="s">
        <v>6</v>
      </c>
      <c r="E5" s="59" t="s">
        <v>7</v>
      </c>
      <c r="F5" s="59" t="s">
        <v>8</v>
      </c>
      <c r="G5" s="59" t="s">
        <v>9</v>
      </c>
      <c r="H5" s="58" t="s">
        <v>10</v>
      </c>
    </row>
    <row r="6" customFormat="false" ht="30" hidden="false" customHeight="true" outlineLevel="0" collapsed="false">
      <c r="A6" s="63" t="n">
        <v>1</v>
      </c>
      <c r="B6" s="64" t="s">
        <v>72</v>
      </c>
      <c r="C6" s="15" t="str">
        <f aca="false">VLOOKUP(B:B,'Full spare Parts '!A:B,2,0)</f>
        <v>05-2016</v>
      </c>
      <c r="D6" s="15" t="str">
        <f aca="false">VLOOKUP(B:B,'Full spare Parts '!A:C,3,0)</f>
        <v>Current</v>
      </c>
      <c r="E6" s="15" t="str">
        <f aca="false">VLOOKUP(B:B,'Full spare Parts '!A:E,5,0)</f>
        <v>H2 Handheld diagnostic device</v>
      </c>
      <c r="F6" s="15" t="str">
        <f aca="false">VLOOKUP(B:B,'Full spare Parts '!A:F,6,0)</f>
        <v>H2 host + data converter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12" hidden="false" customHeight="true" outlineLevel="0" collapsed="false">
      <c r="A7" s="65"/>
      <c r="B7" s="66"/>
      <c r="C7" s="66"/>
      <c r="D7" s="66"/>
      <c r="E7" s="66"/>
      <c r="F7" s="66"/>
      <c r="G7" s="66"/>
      <c r="H7" s="67"/>
    </row>
    <row r="8" customFormat="false" ht="12" hidden="false" customHeight="true" outlineLevel="0" collapsed="false">
      <c r="A8" s="68"/>
      <c r="H8" s="69"/>
    </row>
    <row r="9" customFormat="false" ht="12" hidden="false" customHeight="true" outlineLevel="0" collapsed="false">
      <c r="A9" s="70"/>
      <c r="B9" s="71"/>
      <c r="C9" s="71"/>
      <c r="D9" s="71"/>
      <c r="E9" s="71"/>
      <c r="F9" s="71"/>
      <c r="G9" s="71"/>
      <c r="H9" s="72"/>
    </row>
  </sheetData>
  <mergeCells count="5">
    <mergeCell ref="A1:D1"/>
    <mergeCell ref="F1:G1"/>
    <mergeCell ref="A2:H2"/>
    <mergeCell ref="A3:H3"/>
    <mergeCell ref="A4:H4"/>
  </mergeCells>
  <conditionalFormatting sqref="A6 C6:F6">
    <cfRule type="expression" priority="2" aboveAverage="0" equalAverage="0" bottom="0" percent="0" rank="0" text="" dxfId="170">
      <formula>MOD(COLUMN(),2)=1</formula>
    </cfRule>
    <cfRule type="expression" priority="3" aboveAverage="0" equalAverage="0" bottom="0" percent="0" rank="0" text="" dxfId="171">
      <formula>MOD(COLUMN(),2)=0</formula>
    </cfRule>
  </conditionalFormatting>
  <conditionalFormatting sqref="B6">
    <cfRule type="expression" priority="4" aboveAverage="0" equalAverage="0" bottom="0" percent="0" rank="0" text="" dxfId="172">
      <formula>MOD(COLUMN(),2)=1</formula>
    </cfRule>
    <cfRule type="expression" priority="5" aboveAverage="0" equalAverage="0" bottom="0" percent="0" rank="0" text="" dxfId="173">
      <formula>MOD(COLUMN(),2)=0</formula>
    </cfRule>
  </conditionalFormatting>
  <conditionalFormatting sqref="G6">
    <cfRule type="expression" priority="6" aboveAverage="0" equalAverage="0" bottom="0" percent="0" rank="0" text="" dxfId="174">
      <formula>MOD(COLUMN(),2)=1</formula>
    </cfRule>
    <cfRule type="expression" priority="7" aboveAverage="0" equalAverage="0" bottom="0" percent="0" rank="0" text="" dxfId="175">
      <formula>MOD(COLUMN(),2)=0</formula>
    </cfRule>
  </conditionalFormatting>
  <conditionalFormatting sqref="H6">
    <cfRule type="expression" priority="8" aboveAverage="0" equalAverage="0" bottom="0" percent="0" rank="0" text="" dxfId="176">
      <formula>MOD(COLUMN(),2)=1</formula>
    </cfRule>
    <cfRule type="expression" priority="9" aboveAverage="0" equalAverage="0" bottom="0" percent="0" rank="0" text="" dxfId="177">
      <formula>MOD(COLUMN(),2)=0</formula>
    </cfRule>
  </conditionalFormatting>
  <dataValidations count="1">
    <dataValidation allowBlank="true" operator="between" showDropDown="false" showErrorMessage="true" showInputMessage="true" sqref="H6" type="none">
      <formula1>0</formula1>
      <formula2>0</formula2>
    </dataValidation>
  </dataValidations>
  <printOptions headings="false" gridLines="false" gridLinesSet="true" horizontalCentered="false" verticalCentered="false"/>
  <pageMargins left="1" right="1" top="1" bottom="1" header="0.511805555555555" footer="0.2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MJ245"/>
  <sheetViews>
    <sheetView showFormulas="false" showGridLines="false" showRowColHeaders="true" showZeros="true" rightToLeft="false" tabSelected="true" showOutlineSymbols="true" defaultGridColor="true" view="normal" topLeftCell="C1" colorId="64" zoomScale="70" zoomScaleNormal="70" zoomScalePageLayoutView="100" workbookViewId="0">
      <pane xSplit="0" ySplit="1" topLeftCell="A2" activePane="bottomLeft" state="frozen"/>
      <selection pane="topLeft" activeCell="C1" activeCellId="0" sqref="C1"/>
      <selection pane="bottomLeft" activeCell="I1" activeCellId="0" sqref="I1"/>
    </sheetView>
  </sheetViews>
  <sheetFormatPr defaultRowHeight="12" zeroHeight="false" outlineLevelRow="0" outlineLevelCol="0"/>
  <cols>
    <col collapsed="false" customWidth="true" hidden="false" outlineLevel="0" max="1" min="1" style="73" width="13.7"/>
    <col collapsed="false" customWidth="true" hidden="false" outlineLevel="0" max="2" min="2" style="73" width="20.57"/>
    <col collapsed="false" customWidth="true" hidden="false" outlineLevel="0" max="3" min="3" style="73" width="16.57"/>
    <col collapsed="false" customWidth="true" hidden="false" outlineLevel="0" max="4" min="4" style="73" width="42.29"/>
    <col collapsed="false" customWidth="true" hidden="false" outlineLevel="0" max="5" min="5" style="73" width="42.71"/>
    <col collapsed="false" customWidth="true" hidden="false" outlineLevel="0" max="6" min="6" style="73" width="61.71"/>
    <col collapsed="false" customWidth="true" hidden="false" outlineLevel="0" max="7" min="7" style="73" width="7.57"/>
    <col collapsed="false" customWidth="true" hidden="false" outlineLevel="0" max="8" min="8" style="74" width="49.71"/>
    <col collapsed="false" customWidth="true" hidden="false" outlineLevel="0" max="1023" min="9" style="73" width="13.7"/>
    <col collapsed="false" customWidth="false" hidden="false" outlineLevel="0" max="1025" min="1024" style="0" width="11.52"/>
  </cols>
  <sheetData>
    <row r="1" s="80" customFormat="true" ht="36" hidden="false" customHeight="true" outlineLevel="0" collapsed="false">
      <c r="A1" s="75" t="s">
        <v>73</v>
      </c>
      <c r="B1" s="76" t="s">
        <v>5</v>
      </c>
      <c r="C1" s="77" t="s">
        <v>74</v>
      </c>
      <c r="D1" s="78" t="s">
        <v>75</v>
      </c>
      <c r="E1" s="79" t="s">
        <v>76</v>
      </c>
      <c r="F1" s="79" t="s">
        <v>77</v>
      </c>
      <c r="G1" s="79" t="s">
        <v>78</v>
      </c>
      <c r="H1" s="79" t="s">
        <v>79</v>
      </c>
      <c r="AMJ1" s="0"/>
    </row>
    <row r="2" customFormat="false" ht="30" hidden="false" customHeight="true" outlineLevel="0" collapsed="false">
      <c r="A2" s="81" t="n">
        <v>20501024</v>
      </c>
      <c r="B2" s="81" t="s">
        <v>80</v>
      </c>
      <c r="C2" s="81" t="s">
        <v>81</v>
      </c>
      <c r="D2" s="81" t="s">
        <v>82</v>
      </c>
      <c r="E2" s="81" t="s">
        <v>83</v>
      </c>
      <c r="F2" s="81" t="s">
        <v>84</v>
      </c>
      <c r="G2" s="81" t="n">
        <v>1</v>
      </c>
      <c r="H2" s="81"/>
    </row>
    <row r="3" customFormat="false" ht="30" hidden="false" customHeight="true" outlineLevel="0" collapsed="false">
      <c r="A3" s="81" t="n">
        <v>20501026</v>
      </c>
      <c r="B3" s="81" t="s">
        <v>80</v>
      </c>
      <c r="C3" s="81" t="s">
        <v>81</v>
      </c>
      <c r="D3" s="81" t="s">
        <v>85</v>
      </c>
      <c r="E3" s="81" t="s">
        <v>86</v>
      </c>
      <c r="F3" s="81" t="s">
        <v>84</v>
      </c>
      <c r="G3" s="81" t="n">
        <v>1</v>
      </c>
      <c r="H3" s="81"/>
    </row>
    <row r="4" customFormat="false" ht="30" hidden="false" customHeight="true" outlineLevel="0" collapsed="false">
      <c r="A4" s="81" t="n">
        <v>20501027</v>
      </c>
      <c r="B4" s="81" t="s">
        <v>80</v>
      </c>
      <c r="C4" s="81" t="s">
        <v>81</v>
      </c>
      <c r="D4" s="81" t="s">
        <v>87</v>
      </c>
      <c r="E4" s="81" t="s">
        <v>88</v>
      </c>
      <c r="F4" s="81" t="s">
        <v>89</v>
      </c>
      <c r="G4" s="81" t="n">
        <v>1</v>
      </c>
      <c r="H4" s="81"/>
    </row>
    <row r="5" customFormat="false" ht="30" hidden="false" customHeight="true" outlineLevel="0" collapsed="false">
      <c r="A5" s="81" t="n">
        <v>20501029</v>
      </c>
      <c r="B5" s="81" t="s">
        <v>80</v>
      </c>
      <c r="C5" s="81" t="s">
        <v>81</v>
      </c>
      <c r="D5" s="81" t="s">
        <v>90</v>
      </c>
      <c r="E5" s="81" t="s">
        <v>91</v>
      </c>
      <c r="F5" s="81" t="s">
        <v>92</v>
      </c>
      <c r="G5" s="81" t="n">
        <v>1</v>
      </c>
      <c r="H5" s="81"/>
    </row>
    <row r="6" customFormat="false" ht="30" hidden="false" customHeight="true" outlineLevel="0" collapsed="false">
      <c r="A6" s="81" t="n">
        <v>20501031</v>
      </c>
      <c r="B6" s="81" t="s">
        <v>80</v>
      </c>
      <c r="C6" s="81" t="s">
        <v>81</v>
      </c>
      <c r="D6" s="81" t="s">
        <v>93</v>
      </c>
      <c r="E6" s="81" t="s">
        <v>94</v>
      </c>
      <c r="F6" s="81" t="s">
        <v>95</v>
      </c>
      <c r="G6" s="81" t="n">
        <v>1</v>
      </c>
      <c r="H6" s="81"/>
    </row>
    <row r="7" customFormat="false" ht="30" hidden="false" customHeight="true" outlineLevel="0" collapsed="false">
      <c r="A7" s="81" t="n">
        <v>20501032</v>
      </c>
      <c r="B7" s="81" t="s">
        <v>80</v>
      </c>
      <c r="C7" s="81" t="s">
        <v>81</v>
      </c>
      <c r="D7" s="81" t="s">
        <v>96</v>
      </c>
      <c r="E7" s="81" t="s">
        <v>97</v>
      </c>
      <c r="F7" s="81" t="s">
        <v>98</v>
      </c>
      <c r="G7" s="81" t="n">
        <v>1</v>
      </c>
      <c r="H7" s="81"/>
    </row>
    <row r="8" customFormat="false" ht="30" hidden="false" customHeight="true" outlineLevel="0" collapsed="false">
      <c r="A8" s="81" t="n">
        <v>20501033</v>
      </c>
      <c r="B8" s="81" t="s">
        <v>99</v>
      </c>
      <c r="C8" s="81" t="s">
        <v>81</v>
      </c>
      <c r="D8" s="81" t="s">
        <v>100</v>
      </c>
      <c r="E8" s="81" t="s">
        <v>101</v>
      </c>
      <c r="F8" s="81" t="n">
        <v>0</v>
      </c>
      <c r="G8" s="81"/>
      <c r="H8" s="81"/>
    </row>
    <row r="9" customFormat="false" ht="30" hidden="false" customHeight="true" outlineLevel="0" collapsed="false">
      <c r="A9" s="81" t="n">
        <v>30205003</v>
      </c>
      <c r="B9" s="81" t="s">
        <v>80</v>
      </c>
      <c r="C9" s="81" t="s">
        <v>81</v>
      </c>
      <c r="D9" s="81" t="s">
        <v>102</v>
      </c>
      <c r="E9" s="81" t="s">
        <v>103</v>
      </c>
      <c r="F9" s="81" t="s">
        <v>104</v>
      </c>
      <c r="G9" s="81" t="n">
        <v>1</v>
      </c>
      <c r="H9" s="81"/>
    </row>
    <row r="10" customFormat="false" ht="30" hidden="false" customHeight="true" outlineLevel="0" collapsed="false">
      <c r="A10" s="81" t="n">
        <v>30206003</v>
      </c>
      <c r="B10" s="81" t="s">
        <v>80</v>
      </c>
      <c r="C10" s="81" t="s">
        <v>81</v>
      </c>
      <c r="D10" s="81" t="s">
        <v>105</v>
      </c>
      <c r="E10" s="81" t="s">
        <v>106</v>
      </c>
      <c r="F10" s="81" t="s">
        <v>104</v>
      </c>
      <c r="G10" s="81" t="n">
        <v>1</v>
      </c>
      <c r="H10" s="81"/>
    </row>
    <row r="11" customFormat="false" ht="30" hidden="false" customHeight="true" outlineLevel="0" collapsed="false">
      <c r="A11" s="81" t="n">
        <v>30208005</v>
      </c>
      <c r="B11" s="81" t="s">
        <v>80</v>
      </c>
      <c r="C11" s="81" t="s">
        <v>81</v>
      </c>
      <c r="D11" s="81" t="s">
        <v>107</v>
      </c>
      <c r="E11" s="81" t="s">
        <v>108</v>
      </c>
      <c r="F11" s="81" t="s">
        <v>109</v>
      </c>
      <c r="G11" s="81" t="n">
        <v>1</v>
      </c>
      <c r="H11" s="81"/>
    </row>
    <row r="12" customFormat="false" ht="30" hidden="false" customHeight="true" outlineLevel="0" collapsed="false">
      <c r="A12" s="81" t="n">
        <v>20502003</v>
      </c>
      <c r="B12" s="81" t="s">
        <v>80</v>
      </c>
      <c r="C12" s="81" t="s">
        <v>81</v>
      </c>
      <c r="D12" s="81" t="s">
        <v>110</v>
      </c>
      <c r="E12" s="81" t="s">
        <v>111</v>
      </c>
      <c r="F12" s="81" t="s">
        <v>112</v>
      </c>
      <c r="G12" s="81" t="n">
        <v>1</v>
      </c>
      <c r="H12" s="81"/>
    </row>
    <row r="13" customFormat="false" ht="30" hidden="false" customHeight="true" outlineLevel="0" collapsed="false">
      <c r="A13" s="81" t="n">
        <v>30208002</v>
      </c>
      <c r="B13" s="81" t="s">
        <v>80</v>
      </c>
      <c r="C13" s="81" t="s">
        <v>81</v>
      </c>
      <c r="D13" s="81" t="s">
        <v>113</v>
      </c>
      <c r="E13" s="81" t="s">
        <v>114</v>
      </c>
      <c r="F13" s="81" t="s">
        <v>115</v>
      </c>
      <c r="G13" s="81" t="n">
        <v>1</v>
      </c>
      <c r="H13" s="81"/>
    </row>
    <row r="14" customFormat="false" ht="30" hidden="false" customHeight="true" outlineLevel="0" collapsed="false">
      <c r="A14" s="81" t="n">
        <v>30102003</v>
      </c>
      <c r="B14" s="81" t="s">
        <v>80</v>
      </c>
      <c r="C14" s="81" t="s">
        <v>81</v>
      </c>
      <c r="D14" s="81" t="s">
        <v>116</v>
      </c>
      <c r="E14" s="81" t="s">
        <v>117</v>
      </c>
      <c r="F14" s="81" t="s">
        <v>118</v>
      </c>
      <c r="G14" s="81" t="n">
        <v>1</v>
      </c>
      <c r="H14" s="81"/>
    </row>
    <row r="15" customFormat="false" ht="30" hidden="false" customHeight="true" outlineLevel="0" collapsed="false">
      <c r="A15" s="81" t="n">
        <v>30103001</v>
      </c>
      <c r="B15" s="81" t="s">
        <v>80</v>
      </c>
      <c r="C15" s="81" t="s">
        <v>81</v>
      </c>
      <c r="D15" s="81" t="s">
        <v>119</v>
      </c>
      <c r="E15" s="81" t="s">
        <v>120</v>
      </c>
      <c r="F15" s="81" t="s">
        <v>121</v>
      </c>
      <c r="G15" s="81" t="n">
        <v>2</v>
      </c>
      <c r="H15" s="81"/>
    </row>
    <row r="16" customFormat="false" ht="30" hidden="false" customHeight="true" outlineLevel="0" collapsed="false">
      <c r="A16" s="81" t="n">
        <v>20901005</v>
      </c>
      <c r="B16" s="81" t="s">
        <v>80</v>
      </c>
      <c r="C16" s="81" t="s">
        <v>81</v>
      </c>
      <c r="D16" s="81" t="s">
        <v>122</v>
      </c>
      <c r="E16" s="81" t="s">
        <v>123</v>
      </c>
      <c r="F16" s="81" t="s">
        <v>124</v>
      </c>
      <c r="G16" s="81" t="n">
        <v>1</v>
      </c>
      <c r="H16" s="81"/>
    </row>
    <row r="17" customFormat="false" ht="30" hidden="false" customHeight="true" outlineLevel="0" collapsed="false">
      <c r="A17" s="81" t="n">
        <v>20901008</v>
      </c>
      <c r="B17" s="81" t="s">
        <v>80</v>
      </c>
      <c r="C17" s="81" t="s">
        <v>81</v>
      </c>
      <c r="D17" s="81" t="s">
        <v>125</v>
      </c>
      <c r="E17" s="81" t="s">
        <v>126</v>
      </c>
      <c r="F17" s="81" t="s">
        <v>127</v>
      </c>
      <c r="G17" s="81" t="n">
        <v>1</v>
      </c>
      <c r="H17" s="81"/>
    </row>
    <row r="18" customFormat="false" ht="30" hidden="false" customHeight="true" outlineLevel="0" collapsed="false">
      <c r="A18" s="81" t="n">
        <v>10602005</v>
      </c>
      <c r="B18" s="81" t="s">
        <v>80</v>
      </c>
      <c r="C18" s="81" t="s">
        <v>81</v>
      </c>
      <c r="D18" s="81" t="s">
        <v>128</v>
      </c>
      <c r="E18" s="81" t="s">
        <v>129</v>
      </c>
      <c r="F18" s="81" t="s">
        <v>124</v>
      </c>
      <c r="G18" s="81" t="n">
        <v>1</v>
      </c>
      <c r="H18" s="81"/>
    </row>
    <row r="19" customFormat="false" ht="30" hidden="false" customHeight="true" outlineLevel="0" collapsed="false">
      <c r="A19" s="81" t="n">
        <v>30106003</v>
      </c>
      <c r="B19" s="81" t="s">
        <v>80</v>
      </c>
      <c r="C19" s="81" t="s">
        <v>81</v>
      </c>
      <c r="D19" s="81" t="s">
        <v>130</v>
      </c>
      <c r="E19" s="81" t="s">
        <v>131</v>
      </c>
      <c r="F19" s="81" t="s">
        <v>132</v>
      </c>
      <c r="G19" s="81" t="n">
        <v>1</v>
      </c>
      <c r="H19" s="81"/>
    </row>
    <row r="20" customFormat="false" ht="30" hidden="false" customHeight="true" outlineLevel="0" collapsed="false">
      <c r="A20" s="81" t="n">
        <v>30106007</v>
      </c>
      <c r="B20" s="81" t="s">
        <v>80</v>
      </c>
      <c r="C20" s="81" t="s">
        <v>81</v>
      </c>
      <c r="D20" s="81" t="s">
        <v>133</v>
      </c>
      <c r="E20" s="81" t="s">
        <v>134</v>
      </c>
      <c r="F20" s="81" t="s">
        <v>135</v>
      </c>
      <c r="G20" s="81" t="n">
        <v>1</v>
      </c>
      <c r="H20" s="81"/>
    </row>
    <row r="21" customFormat="false" ht="30" hidden="false" customHeight="true" outlineLevel="0" collapsed="false">
      <c r="A21" s="81" t="n">
        <v>20503001</v>
      </c>
      <c r="B21" s="81" t="s">
        <v>80</v>
      </c>
      <c r="C21" s="81" t="s">
        <v>81</v>
      </c>
      <c r="D21" s="81" t="s">
        <v>136</v>
      </c>
      <c r="E21" s="81" t="s">
        <v>137</v>
      </c>
      <c r="F21" s="81" t="s">
        <v>138</v>
      </c>
      <c r="G21" s="81" t="n">
        <v>2</v>
      </c>
      <c r="H21" s="81"/>
    </row>
    <row r="22" customFormat="false" ht="30" hidden="false" customHeight="true" outlineLevel="0" collapsed="false">
      <c r="A22" s="81" t="n">
        <v>30112003</v>
      </c>
      <c r="B22" s="81" t="s">
        <v>80</v>
      </c>
      <c r="C22" s="81" t="s">
        <v>81</v>
      </c>
      <c r="D22" s="81" t="s">
        <v>139</v>
      </c>
      <c r="E22" s="81" t="s">
        <v>140</v>
      </c>
      <c r="F22" s="81" t="s">
        <v>141</v>
      </c>
      <c r="G22" s="81" t="n">
        <v>1</v>
      </c>
      <c r="H22" s="81"/>
    </row>
    <row r="23" customFormat="false" ht="30" hidden="false" customHeight="true" outlineLevel="0" collapsed="false">
      <c r="A23" s="81" t="n">
        <v>30112004</v>
      </c>
      <c r="B23" s="81" t="s">
        <v>80</v>
      </c>
      <c r="C23" s="81" t="s">
        <v>81</v>
      </c>
      <c r="D23" s="81" t="s">
        <v>142</v>
      </c>
      <c r="E23" s="81" t="s">
        <v>143</v>
      </c>
      <c r="F23" s="81" t="s">
        <v>141</v>
      </c>
      <c r="G23" s="81" t="n">
        <v>1</v>
      </c>
      <c r="H23" s="81"/>
    </row>
    <row r="24" customFormat="false" ht="30" hidden="false" customHeight="true" outlineLevel="0" collapsed="false">
      <c r="A24" s="81" t="n">
        <v>30210001</v>
      </c>
      <c r="B24" s="81" t="s">
        <v>80</v>
      </c>
      <c r="C24" s="81" t="s">
        <v>81</v>
      </c>
      <c r="D24" s="81" t="s">
        <v>144</v>
      </c>
      <c r="E24" s="81" t="s">
        <v>145</v>
      </c>
      <c r="F24" s="81" t="s">
        <v>146</v>
      </c>
      <c r="G24" s="81" t="n">
        <v>3</v>
      </c>
      <c r="H24" s="81"/>
    </row>
    <row r="25" customFormat="false" ht="30" hidden="false" customHeight="true" outlineLevel="0" collapsed="false">
      <c r="A25" s="81" t="n">
        <v>30118009</v>
      </c>
      <c r="B25" s="81" t="s">
        <v>80</v>
      </c>
      <c r="C25" s="81" t="s">
        <v>81</v>
      </c>
      <c r="D25" s="81" t="s">
        <v>147</v>
      </c>
      <c r="E25" s="81" t="s">
        <v>148</v>
      </c>
      <c r="F25" s="81" t="s">
        <v>149</v>
      </c>
      <c r="G25" s="81" t="n">
        <v>1</v>
      </c>
      <c r="H25" s="81"/>
    </row>
    <row r="26" customFormat="false" ht="30" hidden="false" customHeight="true" outlineLevel="0" collapsed="false">
      <c r="A26" s="81" t="n">
        <v>30118010</v>
      </c>
      <c r="B26" s="81" t="s">
        <v>80</v>
      </c>
      <c r="C26" s="81" t="s">
        <v>81</v>
      </c>
      <c r="D26" s="81" t="s">
        <v>150</v>
      </c>
      <c r="E26" s="81" t="s">
        <v>151</v>
      </c>
      <c r="F26" s="81" t="s">
        <v>149</v>
      </c>
      <c r="G26" s="81" t="n">
        <v>1</v>
      </c>
      <c r="H26" s="81"/>
    </row>
    <row r="27" customFormat="false" ht="30" hidden="false" customHeight="true" outlineLevel="0" collapsed="false">
      <c r="A27" s="81" t="n">
        <v>30202013</v>
      </c>
      <c r="B27" s="81" t="s">
        <v>80</v>
      </c>
      <c r="C27" s="81" t="s">
        <v>81</v>
      </c>
      <c r="D27" s="81" t="s">
        <v>152</v>
      </c>
      <c r="E27" s="81" t="s">
        <v>153</v>
      </c>
      <c r="F27" s="81" t="s">
        <v>154</v>
      </c>
      <c r="G27" s="81" t="n">
        <v>2</v>
      </c>
      <c r="H27" s="81"/>
    </row>
    <row r="28" customFormat="false" ht="30" hidden="false" customHeight="true" outlineLevel="0" collapsed="false">
      <c r="A28" s="81" t="n">
        <v>30105010</v>
      </c>
      <c r="B28" s="81" t="s">
        <v>80</v>
      </c>
      <c r="C28" s="81" t="s">
        <v>81</v>
      </c>
      <c r="D28" s="81" t="s">
        <v>155</v>
      </c>
      <c r="E28" s="81" t="s">
        <v>156</v>
      </c>
      <c r="F28" s="81" t="s">
        <v>157</v>
      </c>
      <c r="G28" s="81" t="n">
        <v>1</v>
      </c>
      <c r="H28" s="81"/>
    </row>
    <row r="29" customFormat="false" ht="30" hidden="false" customHeight="true" outlineLevel="0" collapsed="false">
      <c r="A29" s="81" t="n">
        <v>30201013</v>
      </c>
      <c r="B29" s="81" t="s">
        <v>80</v>
      </c>
      <c r="C29" s="81" t="s">
        <v>81</v>
      </c>
      <c r="D29" s="81" t="s">
        <v>158</v>
      </c>
      <c r="E29" s="81" t="s">
        <v>159</v>
      </c>
      <c r="F29" s="81" t="s">
        <v>160</v>
      </c>
      <c r="G29" s="81" t="n">
        <v>1</v>
      </c>
      <c r="H29" s="81"/>
    </row>
    <row r="30" customFormat="false" ht="30" hidden="false" customHeight="true" outlineLevel="0" collapsed="false">
      <c r="A30" s="81" t="n">
        <v>70401019</v>
      </c>
      <c r="B30" s="81" t="s">
        <v>99</v>
      </c>
      <c r="C30" s="81" t="s">
        <v>81</v>
      </c>
      <c r="D30" s="81" t="s">
        <v>161</v>
      </c>
      <c r="E30" s="81" t="s">
        <v>162</v>
      </c>
      <c r="F30" s="81" t="n">
        <v>0</v>
      </c>
      <c r="G30" s="81" t="n">
        <v>1</v>
      </c>
      <c r="H30" s="81"/>
    </row>
    <row r="31" customFormat="false" ht="30" hidden="false" customHeight="true" outlineLevel="0" collapsed="false">
      <c r="A31" s="81" t="n">
        <v>70202038</v>
      </c>
      <c r="B31" s="81" t="s">
        <v>99</v>
      </c>
      <c r="C31" s="81" t="s">
        <v>81</v>
      </c>
      <c r="D31" s="81" t="s">
        <v>163</v>
      </c>
      <c r="E31" s="81" t="s">
        <v>164</v>
      </c>
      <c r="F31" s="81" t="s">
        <v>165</v>
      </c>
      <c r="G31" s="81" t="n">
        <v>1</v>
      </c>
      <c r="H31" s="81"/>
    </row>
    <row r="32" customFormat="false" ht="30" hidden="false" customHeight="true" outlineLevel="0" collapsed="false">
      <c r="A32" s="81" t="n">
        <v>70202039</v>
      </c>
      <c r="B32" s="81" t="s">
        <v>99</v>
      </c>
      <c r="C32" s="81" t="s">
        <v>81</v>
      </c>
      <c r="D32" s="81" t="s">
        <v>166</v>
      </c>
      <c r="E32" s="81" t="s">
        <v>167</v>
      </c>
      <c r="F32" s="81" t="s">
        <v>165</v>
      </c>
      <c r="G32" s="81" t="n">
        <v>1</v>
      </c>
      <c r="H32" s="81"/>
    </row>
    <row r="33" customFormat="false" ht="30" hidden="false" customHeight="true" outlineLevel="0" collapsed="false">
      <c r="A33" s="81" t="n">
        <v>20203003</v>
      </c>
      <c r="B33" s="81" t="s">
        <v>80</v>
      </c>
      <c r="C33" s="81" t="s">
        <v>81</v>
      </c>
      <c r="D33" s="81" t="s">
        <v>168</v>
      </c>
      <c r="E33" s="81" t="s">
        <v>169</v>
      </c>
      <c r="F33" s="81" t="s">
        <v>170</v>
      </c>
      <c r="G33" s="81" t="n">
        <v>1</v>
      </c>
      <c r="H33" s="81"/>
    </row>
    <row r="34" customFormat="false" ht="30" hidden="false" customHeight="true" outlineLevel="0" collapsed="false">
      <c r="A34" s="81" t="n">
        <v>20201013</v>
      </c>
      <c r="B34" s="81" t="s">
        <v>80</v>
      </c>
      <c r="C34" s="81" t="s">
        <v>81</v>
      </c>
      <c r="D34" s="81" t="s">
        <v>171</v>
      </c>
      <c r="E34" s="81" t="s">
        <v>172</v>
      </c>
      <c r="F34" s="81" t="s">
        <v>173</v>
      </c>
      <c r="G34" s="81" t="n">
        <v>1</v>
      </c>
      <c r="H34" s="81"/>
    </row>
    <row r="35" customFormat="false" ht="30" hidden="false" customHeight="true" outlineLevel="0" collapsed="false">
      <c r="A35" s="81" t="n">
        <v>20205001</v>
      </c>
      <c r="B35" s="81" t="s">
        <v>80</v>
      </c>
      <c r="C35" s="81" t="s">
        <v>81</v>
      </c>
      <c r="D35" s="81" t="s">
        <v>174</v>
      </c>
      <c r="E35" s="81" t="s">
        <v>175</v>
      </c>
      <c r="F35" s="81" t="s">
        <v>176</v>
      </c>
      <c r="G35" s="81" t="n">
        <v>1</v>
      </c>
      <c r="H35" s="81"/>
    </row>
    <row r="36" customFormat="false" ht="30" hidden="false" customHeight="true" outlineLevel="0" collapsed="false">
      <c r="A36" s="81" t="n">
        <v>20205002</v>
      </c>
      <c r="B36" s="81" t="s">
        <v>80</v>
      </c>
      <c r="C36" s="81" t="s">
        <v>81</v>
      </c>
      <c r="D36" s="81" t="s">
        <v>177</v>
      </c>
      <c r="E36" s="81" t="s">
        <v>175</v>
      </c>
      <c r="F36" s="81" t="s">
        <v>178</v>
      </c>
      <c r="G36" s="81" t="n">
        <v>1</v>
      </c>
      <c r="H36" s="81"/>
    </row>
    <row r="37" s="84" customFormat="true" ht="30" hidden="false" customHeight="true" outlineLevel="0" collapsed="false">
      <c r="A37" s="82" t="n">
        <v>20102002</v>
      </c>
      <c r="B37" s="82" t="s">
        <v>80</v>
      </c>
      <c r="C37" s="82" t="s">
        <v>81</v>
      </c>
      <c r="D37" s="83" t="s">
        <v>179</v>
      </c>
      <c r="E37" s="83" t="s">
        <v>180</v>
      </c>
      <c r="F37" s="83" t="s">
        <v>181</v>
      </c>
      <c r="G37" s="82" t="n">
        <v>1</v>
      </c>
      <c r="H37" s="83" t="s">
        <v>182</v>
      </c>
      <c r="AMJ37" s="0"/>
    </row>
    <row r="38" customFormat="false" ht="30" hidden="false" customHeight="true" outlineLevel="0" collapsed="false">
      <c r="A38" s="81" t="n">
        <v>20102009</v>
      </c>
      <c r="B38" s="81" t="s">
        <v>183</v>
      </c>
      <c r="C38" s="81" t="s">
        <v>81</v>
      </c>
      <c r="D38" s="81" t="s">
        <v>184</v>
      </c>
      <c r="E38" s="81" t="s">
        <v>185</v>
      </c>
      <c r="F38" s="81" t="s">
        <v>181</v>
      </c>
      <c r="G38" s="81" t="n">
        <v>1</v>
      </c>
      <c r="H38" s="81"/>
    </row>
    <row r="39" customFormat="false" ht="30" hidden="false" customHeight="true" outlineLevel="0" collapsed="false">
      <c r="A39" s="81" t="n">
        <v>20206002</v>
      </c>
      <c r="B39" s="81" t="s">
        <v>80</v>
      </c>
      <c r="C39" s="81" t="s">
        <v>81</v>
      </c>
      <c r="D39" s="81" t="s">
        <v>186</v>
      </c>
      <c r="E39" s="81" t="s">
        <v>187</v>
      </c>
      <c r="F39" s="81" t="s">
        <v>176</v>
      </c>
      <c r="G39" s="81" t="n">
        <v>1</v>
      </c>
      <c r="H39" s="81"/>
    </row>
    <row r="40" customFormat="false" ht="30" hidden="false" customHeight="true" outlineLevel="0" collapsed="false">
      <c r="A40" s="81" t="n">
        <v>20207002</v>
      </c>
      <c r="B40" s="81" t="s">
        <v>80</v>
      </c>
      <c r="C40" s="81" t="s">
        <v>81</v>
      </c>
      <c r="D40" s="81" t="s">
        <v>188</v>
      </c>
      <c r="E40" s="81" t="s">
        <v>189</v>
      </c>
      <c r="F40" s="81" t="s">
        <v>190</v>
      </c>
      <c r="G40" s="81" t="n">
        <v>2</v>
      </c>
      <c r="H40" s="81"/>
    </row>
    <row r="41" customFormat="false" ht="30" hidden="false" customHeight="true" outlineLevel="0" collapsed="false">
      <c r="A41" s="81" t="n">
        <v>20801003</v>
      </c>
      <c r="B41" s="81" t="s">
        <v>80</v>
      </c>
      <c r="C41" s="81" t="s">
        <v>81</v>
      </c>
      <c r="D41" s="81" t="s">
        <v>191</v>
      </c>
      <c r="E41" s="81" t="s">
        <v>192</v>
      </c>
      <c r="F41" s="81" t="s">
        <v>193</v>
      </c>
      <c r="G41" s="81" t="n">
        <v>2</v>
      </c>
      <c r="H41" s="81"/>
    </row>
    <row r="42" customFormat="false" ht="30" hidden="false" customHeight="true" outlineLevel="0" collapsed="false">
      <c r="A42" s="81" t="n">
        <v>20201013</v>
      </c>
      <c r="B42" s="81" t="s">
        <v>80</v>
      </c>
      <c r="C42" s="81" t="s">
        <v>81</v>
      </c>
      <c r="D42" s="81" t="s">
        <v>171</v>
      </c>
      <c r="E42" s="81" t="s">
        <v>172</v>
      </c>
      <c r="F42" s="81" t="s">
        <v>173</v>
      </c>
      <c r="G42" s="81" t="n">
        <v>1</v>
      </c>
      <c r="H42" s="81"/>
    </row>
    <row r="43" s="84" customFormat="true" ht="30" hidden="false" customHeight="true" outlineLevel="0" collapsed="false">
      <c r="A43" s="82" t="n">
        <v>20104001</v>
      </c>
      <c r="B43" s="82" t="s">
        <v>80</v>
      </c>
      <c r="C43" s="82" t="s">
        <v>81</v>
      </c>
      <c r="D43" s="85" t="s">
        <v>194</v>
      </c>
      <c r="E43" s="83" t="s">
        <v>195</v>
      </c>
      <c r="F43" s="83" t="s">
        <v>196</v>
      </c>
      <c r="G43" s="82" t="n">
        <v>1</v>
      </c>
      <c r="H43" s="83" t="s">
        <v>197</v>
      </c>
      <c r="AMJ43" s="0"/>
    </row>
    <row r="44" customFormat="false" ht="30" hidden="false" customHeight="true" outlineLevel="0" collapsed="false">
      <c r="A44" s="81" t="n">
        <v>20104004</v>
      </c>
      <c r="B44" s="81" t="s">
        <v>183</v>
      </c>
      <c r="C44" s="81" t="s">
        <v>81</v>
      </c>
      <c r="D44" s="81" t="s">
        <v>198</v>
      </c>
      <c r="E44" s="81" t="s">
        <v>199</v>
      </c>
      <c r="F44" s="81" t="n">
        <v>0</v>
      </c>
      <c r="G44" s="81" t="n">
        <v>1</v>
      </c>
      <c r="H44" s="81"/>
    </row>
    <row r="45" customFormat="false" ht="30" hidden="false" customHeight="true" outlineLevel="0" collapsed="false">
      <c r="A45" s="81" t="n">
        <v>10201067</v>
      </c>
      <c r="B45" s="81" t="s">
        <v>80</v>
      </c>
      <c r="C45" s="81" t="s">
        <v>81</v>
      </c>
      <c r="D45" s="81" t="s">
        <v>200</v>
      </c>
      <c r="E45" s="81" t="s">
        <v>201</v>
      </c>
      <c r="F45" s="81" t="s">
        <v>202</v>
      </c>
      <c r="G45" s="81" t="n">
        <v>1</v>
      </c>
      <c r="H45" s="81"/>
    </row>
    <row r="46" customFormat="false" ht="30" hidden="false" customHeight="true" outlineLevel="0" collapsed="false">
      <c r="A46" s="81" t="n">
        <v>10201068</v>
      </c>
      <c r="B46" s="81" t="s">
        <v>99</v>
      </c>
      <c r="C46" s="81" t="s">
        <v>81</v>
      </c>
      <c r="D46" s="81" t="s">
        <v>200</v>
      </c>
      <c r="E46" s="81" t="s">
        <v>203</v>
      </c>
      <c r="F46" s="81" t="s">
        <v>204</v>
      </c>
      <c r="G46" s="81" t="n">
        <v>1</v>
      </c>
      <c r="H46" s="81"/>
    </row>
    <row r="47" customFormat="false" ht="30" hidden="false" customHeight="true" outlineLevel="0" collapsed="false">
      <c r="A47" s="81" t="n">
        <v>30301007</v>
      </c>
      <c r="B47" s="81" t="s">
        <v>80</v>
      </c>
      <c r="C47" s="81" t="s">
        <v>81</v>
      </c>
      <c r="D47" s="81" t="s">
        <v>205</v>
      </c>
      <c r="E47" s="81" t="s">
        <v>206</v>
      </c>
      <c r="F47" s="81" t="n">
        <v>0</v>
      </c>
      <c r="G47" s="81" t="n">
        <v>1</v>
      </c>
      <c r="H47" s="81"/>
    </row>
    <row r="48" s="84" customFormat="true" ht="30" hidden="false" customHeight="true" outlineLevel="0" collapsed="false">
      <c r="A48" s="82" t="n">
        <v>20103004</v>
      </c>
      <c r="B48" s="82" t="s">
        <v>80</v>
      </c>
      <c r="C48" s="82" t="s">
        <v>81</v>
      </c>
      <c r="D48" s="83" t="s">
        <v>207</v>
      </c>
      <c r="E48" s="83" t="s">
        <v>208</v>
      </c>
      <c r="F48" s="83" t="s">
        <v>209</v>
      </c>
      <c r="G48" s="82" t="n">
        <v>1</v>
      </c>
      <c r="H48" s="83" t="s">
        <v>210</v>
      </c>
      <c r="AMJ48" s="0"/>
    </row>
    <row r="49" customFormat="false" ht="30" hidden="false" customHeight="true" outlineLevel="0" collapsed="false">
      <c r="A49" s="81" t="n">
        <v>20103013</v>
      </c>
      <c r="B49" s="81" t="s">
        <v>183</v>
      </c>
      <c r="C49" s="81" t="s">
        <v>81</v>
      </c>
      <c r="D49" s="81" t="s">
        <v>211</v>
      </c>
      <c r="E49" s="81" t="s">
        <v>212</v>
      </c>
      <c r="F49" s="81" t="s">
        <v>209</v>
      </c>
      <c r="G49" s="81" t="n">
        <v>1</v>
      </c>
      <c r="H49" s="81"/>
    </row>
    <row r="50" customFormat="false" ht="30" hidden="false" customHeight="true" outlineLevel="0" collapsed="false">
      <c r="A50" s="81" t="n">
        <v>20401004</v>
      </c>
      <c r="B50" s="81" t="s">
        <v>80</v>
      </c>
      <c r="C50" s="81" t="s">
        <v>81</v>
      </c>
      <c r="D50" s="81" t="s">
        <v>213</v>
      </c>
      <c r="E50" s="81" t="s">
        <v>214</v>
      </c>
      <c r="F50" s="81" t="n">
        <v>0</v>
      </c>
      <c r="G50" s="81" t="n">
        <v>1</v>
      </c>
      <c r="H50" s="81" t="s">
        <v>215</v>
      </c>
    </row>
    <row r="51" customFormat="false" ht="30" hidden="false" customHeight="true" outlineLevel="0" collapsed="false">
      <c r="A51" s="81" t="n">
        <v>20402006</v>
      </c>
      <c r="B51" s="81" t="s">
        <v>80</v>
      </c>
      <c r="C51" s="81" t="s">
        <v>81</v>
      </c>
      <c r="D51" s="81" t="s">
        <v>216</v>
      </c>
      <c r="E51" s="81" t="s">
        <v>217</v>
      </c>
      <c r="F51" s="81" t="s">
        <v>218</v>
      </c>
      <c r="G51" s="81" t="n">
        <v>1</v>
      </c>
      <c r="H51" s="81"/>
    </row>
    <row r="52" customFormat="false" ht="30" hidden="false" customHeight="true" outlineLevel="0" collapsed="false">
      <c r="A52" s="81" t="n">
        <v>10601003</v>
      </c>
      <c r="B52" s="81" t="s">
        <v>80</v>
      </c>
      <c r="C52" s="81" t="s">
        <v>81</v>
      </c>
      <c r="D52" s="81" t="s">
        <v>219</v>
      </c>
      <c r="E52" s="81" t="s">
        <v>220</v>
      </c>
      <c r="F52" s="81" t="s">
        <v>221</v>
      </c>
      <c r="G52" s="81" t="n">
        <v>1</v>
      </c>
      <c r="H52" s="81" t="s">
        <v>222</v>
      </c>
    </row>
    <row r="53" customFormat="false" ht="30" hidden="false" customHeight="true" outlineLevel="0" collapsed="false">
      <c r="A53" s="81" t="n">
        <v>10601008</v>
      </c>
      <c r="B53" s="81" t="s">
        <v>80</v>
      </c>
      <c r="C53" s="81" t="s">
        <v>81</v>
      </c>
      <c r="D53" s="81" t="s">
        <v>223</v>
      </c>
      <c r="E53" s="81" t="s">
        <v>224</v>
      </c>
      <c r="F53" s="81" t="s">
        <v>225</v>
      </c>
      <c r="G53" s="81" t="n">
        <v>1</v>
      </c>
      <c r="H53" s="81"/>
    </row>
    <row r="54" customFormat="false" ht="30" hidden="false" customHeight="true" outlineLevel="0" collapsed="false">
      <c r="A54" s="81" t="n">
        <v>10303025</v>
      </c>
      <c r="B54" s="81" t="s">
        <v>80</v>
      </c>
      <c r="C54" s="81" t="s">
        <v>81</v>
      </c>
      <c r="D54" s="81" t="s">
        <v>226</v>
      </c>
      <c r="E54" s="81" t="s">
        <v>227</v>
      </c>
      <c r="F54" s="81" t="n">
        <v>0</v>
      </c>
      <c r="G54" s="81" t="n">
        <v>1</v>
      </c>
      <c r="H54" s="81"/>
    </row>
    <row r="55" customFormat="false" ht="30" hidden="false" customHeight="true" outlineLevel="0" collapsed="false">
      <c r="A55" s="81" t="n">
        <v>30707002</v>
      </c>
      <c r="B55" s="81" t="s">
        <v>80</v>
      </c>
      <c r="C55" s="81" t="s">
        <v>81</v>
      </c>
      <c r="D55" s="81" t="s">
        <v>228</v>
      </c>
      <c r="E55" s="81" t="s">
        <v>229</v>
      </c>
      <c r="F55" s="81" t="n">
        <v>0</v>
      </c>
      <c r="G55" s="81" t="n">
        <v>1</v>
      </c>
      <c r="H55" s="81"/>
    </row>
    <row r="56" customFormat="false" ht="30" hidden="false" customHeight="true" outlineLevel="0" collapsed="false">
      <c r="A56" s="81" t="n">
        <v>30415002</v>
      </c>
      <c r="B56" s="81" t="s">
        <v>80</v>
      </c>
      <c r="C56" s="81" t="s">
        <v>81</v>
      </c>
      <c r="D56" s="81" t="s">
        <v>230</v>
      </c>
      <c r="E56" s="81" t="s">
        <v>231</v>
      </c>
      <c r="F56" s="81" t="s">
        <v>232</v>
      </c>
      <c r="G56" s="81" t="n">
        <v>1</v>
      </c>
      <c r="H56" s="81"/>
    </row>
    <row r="57" customFormat="false" ht="30" hidden="false" customHeight="true" outlineLevel="0" collapsed="false">
      <c r="A57" s="81" t="n">
        <v>30534001</v>
      </c>
      <c r="B57" s="81" t="s">
        <v>80</v>
      </c>
      <c r="C57" s="81" t="s">
        <v>233</v>
      </c>
      <c r="D57" s="81" t="s">
        <v>234</v>
      </c>
      <c r="E57" s="81" t="s">
        <v>235</v>
      </c>
      <c r="F57" s="81" t="s">
        <v>236</v>
      </c>
      <c r="G57" s="81" t="n">
        <v>1</v>
      </c>
      <c r="H57" s="81"/>
    </row>
    <row r="58" customFormat="false" ht="30" hidden="false" customHeight="true" outlineLevel="0" collapsed="false">
      <c r="A58" s="81" t="n">
        <v>30535001</v>
      </c>
      <c r="B58" s="81" t="s">
        <v>80</v>
      </c>
      <c r="C58" s="81" t="s">
        <v>81</v>
      </c>
      <c r="D58" s="81" t="s">
        <v>237</v>
      </c>
      <c r="E58" s="81" t="s">
        <v>238</v>
      </c>
      <c r="F58" s="81" t="s">
        <v>236</v>
      </c>
      <c r="G58" s="81" t="n">
        <v>1</v>
      </c>
      <c r="H58" s="81"/>
    </row>
    <row r="59" customFormat="false" ht="30" hidden="false" customHeight="true" outlineLevel="0" collapsed="false">
      <c r="A59" s="81" t="n">
        <v>30536002</v>
      </c>
      <c r="B59" s="81" t="s">
        <v>80</v>
      </c>
      <c r="C59" s="81" t="s">
        <v>233</v>
      </c>
      <c r="D59" s="81" t="s">
        <v>239</v>
      </c>
      <c r="E59" s="81" t="s">
        <v>240</v>
      </c>
      <c r="F59" s="81" t="s">
        <v>236</v>
      </c>
      <c r="G59" s="81" t="n">
        <v>1</v>
      </c>
      <c r="H59" s="81"/>
    </row>
    <row r="60" customFormat="false" ht="30" hidden="false" customHeight="true" outlineLevel="0" collapsed="false">
      <c r="A60" s="81" t="n">
        <v>30419003</v>
      </c>
      <c r="B60" s="81" t="s">
        <v>80</v>
      </c>
      <c r="C60" s="81" t="s">
        <v>81</v>
      </c>
      <c r="D60" s="81" t="s">
        <v>241</v>
      </c>
      <c r="E60" s="81" t="s">
        <v>242</v>
      </c>
      <c r="F60" s="81" t="n">
        <v>0</v>
      </c>
      <c r="G60" s="81" t="n">
        <v>1</v>
      </c>
      <c r="H60" s="81"/>
    </row>
    <row r="61" s="84" customFormat="true" ht="30" hidden="false" customHeight="true" outlineLevel="0" collapsed="false">
      <c r="A61" s="82" t="n">
        <v>10401029</v>
      </c>
      <c r="B61" s="82" t="s">
        <v>80</v>
      </c>
      <c r="C61" s="82" t="s">
        <v>81</v>
      </c>
      <c r="D61" s="83" t="s">
        <v>243</v>
      </c>
      <c r="E61" s="83" t="s">
        <v>244</v>
      </c>
      <c r="F61" s="83" t="n">
        <v>0</v>
      </c>
      <c r="G61" s="82" t="n">
        <v>1</v>
      </c>
      <c r="H61" s="83" t="s">
        <v>245</v>
      </c>
      <c r="AMJ61" s="0"/>
    </row>
    <row r="62" s="86" customFormat="true" ht="30" hidden="false" customHeight="true" outlineLevel="0" collapsed="false">
      <c r="A62" s="81" t="n">
        <v>10401079</v>
      </c>
      <c r="B62" s="81" t="s">
        <v>80</v>
      </c>
      <c r="C62" s="81" t="s">
        <v>81</v>
      </c>
      <c r="D62" s="81" t="s">
        <v>246</v>
      </c>
      <c r="E62" s="81" t="s">
        <v>247</v>
      </c>
      <c r="F62" s="81" t="n">
        <v>0</v>
      </c>
      <c r="G62" s="81" t="n">
        <v>1</v>
      </c>
      <c r="H62" s="81"/>
      <c r="AMJ62" s="0"/>
    </row>
    <row r="63" customFormat="false" ht="30" hidden="false" customHeight="true" outlineLevel="0" collapsed="false">
      <c r="A63" s="81" t="n">
        <v>10502008</v>
      </c>
      <c r="B63" s="81" t="s">
        <v>80</v>
      </c>
      <c r="C63" s="81" t="s">
        <v>81</v>
      </c>
      <c r="D63" s="81" t="s">
        <v>248</v>
      </c>
      <c r="E63" s="81" t="s">
        <v>249</v>
      </c>
      <c r="F63" s="81" t="s">
        <v>250</v>
      </c>
      <c r="G63" s="81" t="n">
        <v>1</v>
      </c>
      <c r="H63" s="81"/>
    </row>
    <row r="64" customFormat="false" ht="30" hidden="false" customHeight="true" outlineLevel="0" collapsed="false">
      <c r="A64" s="81" t="n">
        <v>10502007</v>
      </c>
      <c r="B64" s="81" t="s">
        <v>80</v>
      </c>
      <c r="C64" s="81" t="s">
        <v>81</v>
      </c>
      <c r="D64" s="81" t="s">
        <v>251</v>
      </c>
      <c r="E64" s="81" t="s">
        <v>252</v>
      </c>
      <c r="F64" s="81" t="s">
        <v>250</v>
      </c>
      <c r="G64" s="81" t="n">
        <v>1</v>
      </c>
      <c r="H64" s="81"/>
    </row>
    <row r="65" customFormat="false" ht="30" hidden="false" customHeight="true" outlineLevel="0" collapsed="false">
      <c r="A65" s="81" t="n">
        <v>20101004</v>
      </c>
      <c r="B65" s="81" t="s">
        <v>80</v>
      </c>
      <c r="C65" s="81" t="s">
        <v>81</v>
      </c>
      <c r="D65" s="81" t="s">
        <v>253</v>
      </c>
      <c r="E65" s="81" t="s">
        <v>254</v>
      </c>
      <c r="F65" s="81" t="s">
        <v>255</v>
      </c>
      <c r="G65" s="81" t="n">
        <v>1</v>
      </c>
      <c r="H65" s="81"/>
    </row>
    <row r="66" s="84" customFormat="true" ht="36" hidden="false" customHeight="true" outlineLevel="0" collapsed="false">
      <c r="A66" s="82" t="n">
        <v>30504004</v>
      </c>
      <c r="B66" s="82" t="s">
        <v>80</v>
      </c>
      <c r="C66" s="82" t="s">
        <v>256</v>
      </c>
      <c r="D66" s="83" t="s">
        <v>257</v>
      </c>
      <c r="E66" s="83" t="s">
        <v>258</v>
      </c>
      <c r="F66" s="83" t="s">
        <v>259</v>
      </c>
      <c r="G66" s="82" t="n">
        <v>1</v>
      </c>
      <c r="H66" s="83" t="s">
        <v>260</v>
      </c>
      <c r="AMJ66" s="0"/>
    </row>
    <row r="67" s="86" customFormat="true" ht="30" hidden="false" customHeight="true" outlineLevel="0" collapsed="false">
      <c r="A67" s="81" t="n">
        <v>30504023</v>
      </c>
      <c r="B67" s="81" t="s">
        <v>256</v>
      </c>
      <c r="C67" s="81" t="s">
        <v>81</v>
      </c>
      <c r="D67" s="81" t="s">
        <v>261</v>
      </c>
      <c r="E67" s="81" t="s">
        <v>262</v>
      </c>
      <c r="F67" s="81" t="s">
        <v>259</v>
      </c>
      <c r="G67" s="81" t="n">
        <v>1</v>
      </c>
      <c r="H67" s="81"/>
      <c r="AMJ67" s="0"/>
    </row>
    <row r="68" customFormat="false" ht="30" hidden="false" customHeight="true" outlineLevel="0" collapsed="false">
      <c r="A68" s="81" t="n">
        <v>10108005</v>
      </c>
      <c r="B68" s="81" t="s">
        <v>80</v>
      </c>
      <c r="C68" s="81" t="s">
        <v>81</v>
      </c>
      <c r="D68" s="81" t="s">
        <v>263</v>
      </c>
      <c r="E68" s="81" t="s">
        <v>264</v>
      </c>
      <c r="F68" s="81" t="s">
        <v>265</v>
      </c>
      <c r="G68" s="81" t="n">
        <v>1</v>
      </c>
      <c r="H68" s="81"/>
    </row>
    <row r="69" customFormat="false" ht="30" hidden="false" customHeight="true" outlineLevel="0" collapsed="false">
      <c r="A69" s="81" t="n">
        <v>30505003</v>
      </c>
      <c r="B69" s="81" t="s">
        <v>80</v>
      </c>
      <c r="C69" s="81" t="s">
        <v>81</v>
      </c>
      <c r="D69" s="81" t="s">
        <v>266</v>
      </c>
      <c r="E69" s="81" t="s">
        <v>267</v>
      </c>
      <c r="F69" s="81" t="s">
        <v>259</v>
      </c>
      <c r="G69" s="81" t="n">
        <v>1</v>
      </c>
      <c r="H69" s="81"/>
    </row>
    <row r="70" customFormat="false" ht="30" hidden="false" customHeight="true" outlineLevel="0" collapsed="false">
      <c r="A70" s="81" t="n">
        <v>30525003</v>
      </c>
      <c r="B70" s="81" t="s">
        <v>80</v>
      </c>
      <c r="C70" s="81" t="s">
        <v>81</v>
      </c>
      <c r="D70" s="81" t="s">
        <v>268</v>
      </c>
      <c r="E70" s="81" t="s">
        <v>269</v>
      </c>
      <c r="F70" s="81" t="s">
        <v>270</v>
      </c>
      <c r="G70" s="81" t="n">
        <v>1</v>
      </c>
      <c r="H70" s="81"/>
    </row>
    <row r="71" customFormat="false" ht="30" hidden="false" customHeight="true" outlineLevel="0" collapsed="false">
      <c r="A71" s="81" t="n">
        <v>30401058</v>
      </c>
      <c r="B71" s="81" t="s">
        <v>80</v>
      </c>
      <c r="C71" s="81" t="s">
        <v>81</v>
      </c>
      <c r="D71" s="81" t="s">
        <v>271</v>
      </c>
      <c r="E71" s="81" t="s">
        <v>272</v>
      </c>
      <c r="F71" s="81" t="s">
        <v>273</v>
      </c>
      <c r="G71" s="81" t="n">
        <v>1</v>
      </c>
      <c r="H71" s="81"/>
    </row>
    <row r="72" customFormat="false" ht="30" hidden="false" customHeight="true" outlineLevel="0" collapsed="false">
      <c r="A72" s="81" t="n">
        <v>30401061</v>
      </c>
      <c r="B72" s="81" t="s">
        <v>99</v>
      </c>
      <c r="C72" s="81" t="s">
        <v>81</v>
      </c>
      <c r="D72" s="81" t="s">
        <v>274</v>
      </c>
      <c r="E72" s="81" t="s">
        <v>275</v>
      </c>
      <c r="F72" s="81" t="s">
        <v>273</v>
      </c>
      <c r="G72" s="81" t="n">
        <v>1</v>
      </c>
      <c r="H72" s="81"/>
    </row>
    <row r="73" customFormat="false" ht="30" hidden="false" customHeight="true" outlineLevel="0" collapsed="false">
      <c r="A73" s="81" t="n">
        <v>30401059</v>
      </c>
      <c r="B73" s="81" t="s">
        <v>99</v>
      </c>
      <c r="C73" s="81" t="s">
        <v>81</v>
      </c>
      <c r="D73" s="81" t="s">
        <v>276</v>
      </c>
      <c r="E73" s="81" t="s">
        <v>277</v>
      </c>
      <c r="F73" s="81" t="s">
        <v>273</v>
      </c>
      <c r="G73" s="81" t="n">
        <v>1</v>
      </c>
      <c r="H73" s="81"/>
    </row>
    <row r="74" customFormat="false" ht="30" hidden="false" customHeight="true" outlineLevel="0" collapsed="false">
      <c r="A74" s="81" t="n">
        <v>30401060</v>
      </c>
      <c r="B74" s="81" t="s">
        <v>99</v>
      </c>
      <c r="C74" s="81" t="s">
        <v>81</v>
      </c>
      <c r="D74" s="81" t="s">
        <v>278</v>
      </c>
      <c r="E74" s="81" t="s">
        <v>279</v>
      </c>
      <c r="F74" s="81" t="s">
        <v>273</v>
      </c>
      <c r="G74" s="81" t="n">
        <v>1</v>
      </c>
      <c r="H74" s="81"/>
    </row>
    <row r="75" customFormat="false" ht="30" hidden="false" customHeight="true" outlineLevel="0" collapsed="false">
      <c r="A75" s="81" t="n">
        <v>30401062</v>
      </c>
      <c r="B75" s="81" t="s">
        <v>99</v>
      </c>
      <c r="C75" s="81" t="s">
        <v>81</v>
      </c>
      <c r="D75" s="81" t="s">
        <v>280</v>
      </c>
      <c r="E75" s="81" t="s">
        <v>281</v>
      </c>
      <c r="F75" s="81" t="s">
        <v>273</v>
      </c>
      <c r="G75" s="81" t="n">
        <v>1</v>
      </c>
      <c r="H75" s="81"/>
    </row>
    <row r="76" s="84" customFormat="true" ht="30" hidden="false" customHeight="true" outlineLevel="0" collapsed="false">
      <c r="A76" s="82" t="n">
        <v>10501006</v>
      </c>
      <c r="B76" s="82" t="s">
        <v>282</v>
      </c>
      <c r="C76" s="82" t="s">
        <v>283</v>
      </c>
      <c r="D76" s="83" t="s">
        <v>284</v>
      </c>
      <c r="E76" s="83" t="s">
        <v>285</v>
      </c>
      <c r="F76" s="83" t="n">
        <v>0</v>
      </c>
      <c r="G76" s="82"/>
      <c r="H76" s="83" t="s">
        <v>286</v>
      </c>
      <c r="AMJ76" s="0"/>
    </row>
    <row r="77" customFormat="false" ht="30" hidden="false" customHeight="true" outlineLevel="0" collapsed="false">
      <c r="A77" s="81" t="n">
        <v>10501011</v>
      </c>
      <c r="B77" s="81" t="s">
        <v>287</v>
      </c>
      <c r="C77" s="81" t="s">
        <v>81</v>
      </c>
      <c r="D77" s="81" t="s">
        <v>288</v>
      </c>
      <c r="E77" s="81" t="s">
        <v>285</v>
      </c>
      <c r="F77" s="81" t="s">
        <v>289</v>
      </c>
      <c r="G77" s="81" t="n">
        <v>1</v>
      </c>
      <c r="H77" s="81"/>
    </row>
    <row r="78" customFormat="false" ht="30" hidden="false" customHeight="true" outlineLevel="0" collapsed="false">
      <c r="A78" s="81" t="n">
        <v>30707003</v>
      </c>
      <c r="B78" s="81" t="s">
        <v>80</v>
      </c>
      <c r="C78" s="81" t="s">
        <v>81</v>
      </c>
      <c r="D78" s="81" t="s">
        <v>290</v>
      </c>
      <c r="E78" s="81" t="s">
        <v>291</v>
      </c>
      <c r="F78" s="81" t="s">
        <v>292</v>
      </c>
      <c r="G78" s="81" t="n">
        <v>1</v>
      </c>
      <c r="H78" s="81"/>
    </row>
    <row r="79" customFormat="false" ht="30" hidden="false" customHeight="true" outlineLevel="0" collapsed="false">
      <c r="A79" s="81" t="n">
        <v>30408055</v>
      </c>
      <c r="B79" s="81" t="s">
        <v>80</v>
      </c>
      <c r="C79" s="81" t="s">
        <v>81</v>
      </c>
      <c r="D79" s="81" t="s">
        <v>293</v>
      </c>
      <c r="E79" s="81" t="s">
        <v>294</v>
      </c>
      <c r="F79" s="81" t="s">
        <v>273</v>
      </c>
      <c r="G79" s="81" t="n">
        <v>1</v>
      </c>
      <c r="H79" s="81"/>
    </row>
    <row r="80" customFormat="false" ht="30" hidden="false" customHeight="true" outlineLevel="0" collapsed="false">
      <c r="A80" s="81" t="n">
        <v>30408058</v>
      </c>
      <c r="B80" s="81" t="s">
        <v>99</v>
      </c>
      <c r="C80" s="81" t="s">
        <v>81</v>
      </c>
      <c r="D80" s="81" t="s">
        <v>295</v>
      </c>
      <c r="E80" s="81" t="s">
        <v>296</v>
      </c>
      <c r="F80" s="81" t="s">
        <v>273</v>
      </c>
      <c r="G80" s="81" t="n">
        <v>1</v>
      </c>
      <c r="H80" s="81"/>
    </row>
    <row r="81" customFormat="false" ht="30" hidden="false" customHeight="true" outlineLevel="0" collapsed="false">
      <c r="A81" s="81" t="n">
        <v>30408056</v>
      </c>
      <c r="B81" s="81" t="s">
        <v>99</v>
      </c>
      <c r="C81" s="81" t="s">
        <v>81</v>
      </c>
      <c r="D81" s="81" t="s">
        <v>297</v>
      </c>
      <c r="E81" s="81" t="s">
        <v>298</v>
      </c>
      <c r="F81" s="81" t="s">
        <v>273</v>
      </c>
      <c r="G81" s="81" t="n">
        <v>1</v>
      </c>
      <c r="H81" s="81"/>
    </row>
    <row r="82" customFormat="false" ht="30" hidden="false" customHeight="true" outlineLevel="0" collapsed="false">
      <c r="A82" s="81" t="n">
        <v>30408057</v>
      </c>
      <c r="B82" s="81" t="s">
        <v>99</v>
      </c>
      <c r="C82" s="81" t="s">
        <v>81</v>
      </c>
      <c r="D82" s="81" t="s">
        <v>299</v>
      </c>
      <c r="E82" s="81" t="s">
        <v>300</v>
      </c>
      <c r="F82" s="81" t="s">
        <v>273</v>
      </c>
      <c r="G82" s="81" t="n">
        <v>1</v>
      </c>
      <c r="H82" s="81"/>
    </row>
    <row r="83" customFormat="false" ht="30" hidden="false" customHeight="true" outlineLevel="0" collapsed="false">
      <c r="A83" s="81" t="n">
        <v>30408059</v>
      </c>
      <c r="B83" s="81" t="s">
        <v>99</v>
      </c>
      <c r="C83" s="81" t="s">
        <v>81</v>
      </c>
      <c r="D83" s="81" t="s">
        <v>301</v>
      </c>
      <c r="E83" s="81" t="s">
        <v>302</v>
      </c>
      <c r="F83" s="81" t="s">
        <v>273</v>
      </c>
      <c r="G83" s="81" t="n">
        <v>1</v>
      </c>
      <c r="H83" s="81"/>
    </row>
    <row r="84" customFormat="false" ht="30" hidden="false" customHeight="true" outlineLevel="0" collapsed="false">
      <c r="A84" s="81" t="n">
        <v>30409055</v>
      </c>
      <c r="B84" s="81" t="s">
        <v>80</v>
      </c>
      <c r="C84" s="81" t="s">
        <v>81</v>
      </c>
      <c r="D84" s="81" t="s">
        <v>303</v>
      </c>
      <c r="E84" s="81" t="s">
        <v>304</v>
      </c>
      <c r="F84" s="81" t="s">
        <v>273</v>
      </c>
      <c r="G84" s="81" t="n">
        <v>1</v>
      </c>
      <c r="H84" s="81"/>
    </row>
    <row r="85" customFormat="false" ht="30" hidden="false" customHeight="true" outlineLevel="0" collapsed="false">
      <c r="A85" s="81" t="n">
        <v>30409058</v>
      </c>
      <c r="B85" s="81" t="s">
        <v>99</v>
      </c>
      <c r="C85" s="81" t="s">
        <v>81</v>
      </c>
      <c r="D85" s="81" t="s">
        <v>305</v>
      </c>
      <c r="E85" s="81" t="s">
        <v>306</v>
      </c>
      <c r="F85" s="81" t="s">
        <v>273</v>
      </c>
      <c r="G85" s="81" t="n">
        <v>1</v>
      </c>
      <c r="H85" s="81"/>
    </row>
    <row r="86" customFormat="false" ht="30" hidden="false" customHeight="true" outlineLevel="0" collapsed="false">
      <c r="A86" s="81" t="n">
        <v>30409056</v>
      </c>
      <c r="B86" s="81" t="s">
        <v>99</v>
      </c>
      <c r="C86" s="81" t="s">
        <v>81</v>
      </c>
      <c r="D86" s="81" t="s">
        <v>307</v>
      </c>
      <c r="E86" s="81" t="s">
        <v>308</v>
      </c>
      <c r="F86" s="81" t="s">
        <v>273</v>
      </c>
      <c r="G86" s="81" t="n">
        <v>1</v>
      </c>
      <c r="H86" s="81"/>
    </row>
    <row r="87" customFormat="false" ht="30" hidden="false" customHeight="true" outlineLevel="0" collapsed="false">
      <c r="A87" s="81" t="n">
        <v>30409057</v>
      </c>
      <c r="B87" s="81" t="s">
        <v>99</v>
      </c>
      <c r="C87" s="81" t="s">
        <v>81</v>
      </c>
      <c r="D87" s="81" t="s">
        <v>309</v>
      </c>
      <c r="E87" s="81" t="s">
        <v>310</v>
      </c>
      <c r="F87" s="81" t="s">
        <v>273</v>
      </c>
      <c r="G87" s="81" t="n">
        <v>1</v>
      </c>
      <c r="H87" s="81"/>
    </row>
    <row r="88" customFormat="false" ht="30" hidden="false" customHeight="true" outlineLevel="0" collapsed="false">
      <c r="A88" s="81" t="n">
        <v>30409059</v>
      </c>
      <c r="B88" s="81" t="s">
        <v>99</v>
      </c>
      <c r="C88" s="81" t="s">
        <v>81</v>
      </c>
      <c r="D88" s="81" t="s">
        <v>311</v>
      </c>
      <c r="E88" s="81" t="s">
        <v>312</v>
      </c>
      <c r="F88" s="81" t="s">
        <v>273</v>
      </c>
      <c r="G88" s="81" t="n">
        <v>1</v>
      </c>
      <c r="H88" s="81"/>
    </row>
    <row r="89" s="84" customFormat="true" ht="30" hidden="false" customHeight="true" outlineLevel="0" collapsed="false">
      <c r="A89" s="82" t="n">
        <v>30708063</v>
      </c>
      <c r="B89" s="82" t="s">
        <v>80</v>
      </c>
      <c r="C89" s="82" t="s">
        <v>313</v>
      </c>
      <c r="D89" s="83" t="s">
        <v>314</v>
      </c>
      <c r="E89" s="83" t="s">
        <v>315</v>
      </c>
      <c r="F89" s="83" t="s">
        <v>316</v>
      </c>
      <c r="G89" s="82"/>
      <c r="H89" s="83" t="s">
        <v>317</v>
      </c>
      <c r="AMJ89" s="0"/>
    </row>
    <row r="90" s="84" customFormat="true" ht="30" hidden="false" customHeight="true" outlineLevel="0" collapsed="false">
      <c r="A90" s="82" t="n">
        <v>30708137</v>
      </c>
      <c r="B90" s="82" t="s">
        <v>313</v>
      </c>
      <c r="C90" s="82" t="s">
        <v>81</v>
      </c>
      <c r="D90" s="83" t="s">
        <v>318</v>
      </c>
      <c r="E90" s="83" t="s">
        <v>319</v>
      </c>
      <c r="F90" s="83" t="s">
        <v>320</v>
      </c>
      <c r="G90" s="82" t="n">
        <v>2</v>
      </c>
      <c r="H90" s="83" t="s">
        <v>317</v>
      </c>
      <c r="AMJ90" s="0"/>
    </row>
    <row r="91" customFormat="false" ht="30" hidden="false" customHeight="true" outlineLevel="0" collapsed="false">
      <c r="A91" s="81" t="n">
        <v>30708139</v>
      </c>
      <c r="B91" s="81" t="s">
        <v>313</v>
      </c>
      <c r="C91" s="81" t="s">
        <v>81</v>
      </c>
      <c r="D91" s="81" t="s">
        <v>321</v>
      </c>
      <c r="E91" s="81" t="s">
        <v>322</v>
      </c>
      <c r="F91" s="81" t="s">
        <v>323</v>
      </c>
      <c r="G91" s="81" t="n">
        <v>2</v>
      </c>
      <c r="H91" s="81"/>
    </row>
    <row r="92" customFormat="false" ht="30" hidden="false" customHeight="true" outlineLevel="0" collapsed="false">
      <c r="A92" s="81" t="n">
        <v>10504010</v>
      </c>
      <c r="B92" s="81" t="s">
        <v>80</v>
      </c>
      <c r="C92" s="81" t="s">
        <v>81</v>
      </c>
      <c r="D92" s="81" t="s">
        <v>324</v>
      </c>
      <c r="E92" s="81" t="s">
        <v>325</v>
      </c>
      <c r="F92" s="81" t="n">
        <v>0</v>
      </c>
      <c r="G92" s="81" t="n">
        <v>1</v>
      </c>
      <c r="H92" s="81"/>
    </row>
    <row r="93" customFormat="false" ht="30" hidden="false" customHeight="true" outlineLevel="0" collapsed="false">
      <c r="A93" s="81" t="n">
        <v>30411041</v>
      </c>
      <c r="B93" s="81" t="s">
        <v>80</v>
      </c>
      <c r="C93" s="81" t="s">
        <v>81</v>
      </c>
      <c r="D93" s="81" t="s">
        <v>326</v>
      </c>
      <c r="E93" s="81" t="s">
        <v>327</v>
      </c>
      <c r="F93" s="81" t="s">
        <v>328</v>
      </c>
      <c r="G93" s="81" t="n">
        <v>1</v>
      </c>
      <c r="H93" s="81"/>
    </row>
    <row r="94" customFormat="false" ht="30" hidden="false" customHeight="true" outlineLevel="0" collapsed="false">
      <c r="A94" s="81" t="n">
        <v>30410028</v>
      </c>
      <c r="B94" s="81" t="s">
        <v>80</v>
      </c>
      <c r="C94" s="81" t="s">
        <v>81</v>
      </c>
      <c r="D94" s="81" t="s">
        <v>329</v>
      </c>
      <c r="E94" s="81" t="s">
        <v>330</v>
      </c>
      <c r="F94" s="81" t="s">
        <v>328</v>
      </c>
      <c r="G94" s="81" t="n">
        <v>1</v>
      </c>
      <c r="H94" s="81"/>
    </row>
    <row r="95" customFormat="false" ht="30" hidden="false" customHeight="true" outlineLevel="0" collapsed="false">
      <c r="A95" s="81" t="n">
        <v>30418009</v>
      </c>
      <c r="B95" s="81" t="s">
        <v>80</v>
      </c>
      <c r="C95" s="81" t="s">
        <v>81</v>
      </c>
      <c r="D95" s="81" t="s">
        <v>331</v>
      </c>
      <c r="E95" s="81" t="s">
        <v>332</v>
      </c>
      <c r="F95" s="81" t="s">
        <v>333</v>
      </c>
      <c r="G95" s="81" t="n">
        <v>1</v>
      </c>
      <c r="H95" s="81"/>
    </row>
    <row r="96" customFormat="false" ht="30" hidden="false" customHeight="true" outlineLevel="0" collapsed="false">
      <c r="A96" s="81" t="n">
        <v>30418015</v>
      </c>
      <c r="B96" s="81" t="s">
        <v>99</v>
      </c>
      <c r="C96" s="81" t="s">
        <v>81</v>
      </c>
      <c r="D96" s="81" t="s">
        <v>334</v>
      </c>
      <c r="E96" s="81" t="s">
        <v>335</v>
      </c>
      <c r="F96" s="81" t="s">
        <v>336</v>
      </c>
      <c r="G96" s="81" t="n">
        <v>1</v>
      </c>
      <c r="H96" s="81"/>
    </row>
    <row r="97" customFormat="false" ht="30" hidden="false" customHeight="true" outlineLevel="0" collapsed="false">
      <c r="A97" s="81" t="n">
        <v>30418011</v>
      </c>
      <c r="B97" s="81" t="s">
        <v>99</v>
      </c>
      <c r="C97" s="81" t="s">
        <v>81</v>
      </c>
      <c r="D97" s="81" t="s">
        <v>337</v>
      </c>
      <c r="E97" s="81" t="s">
        <v>338</v>
      </c>
      <c r="F97" s="81" t="s">
        <v>339</v>
      </c>
      <c r="G97" s="81" t="n">
        <v>1</v>
      </c>
      <c r="H97" s="81"/>
    </row>
    <row r="98" customFormat="false" ht="30" hidden="false" customHeight="true" outlineLevel="0" collapsed="false">
      <c r="A98" s="81" t="n">
        <v>30418013</v>
      </c>
      <c r="B98" s="81" t="s">
        <v>99</v>
      </c>
      <c r="C98" s="81" t="s">
        <v>81</v>
      </c>
      <c r="D98" s="81" t="s">
        <v>340</v>
      </c>
      <c r="E98" s="81" t="s">
        <v>341</v>
      </c>
      <c r="F98" s="81" t="s">
        <v>342</v>
      </c>
      <c r="G98" s="81" t="n">
        <v>1</v>
      </c>
      <c r="H98" s="81"/>
    </row>
    <row r="99" customFormat="false" ht="30" hidden="false" customHeight="true" outlineLevel="0" collapsed="false">
      <c r="A99" s="81" t="n">
        <v>30418017</v>
      </c>
      <c r="B99" s="81" t="s">
        <v>99</v>
      </c>
      <c r="C99" s="81" t="s">
        <v>81</v>
      </c>
      <c r="D99" s="81" t="s">
        <v>343</v>
      </c>
      <c r="E99" s="81" t="s">
        <v>344</v>
      </c>
      <c r="F99" s="81" t="s">
        <v>345</v>
      </c>
      <c r="G99" s="81" t="n">
        <v>1</v>
      </c>
      <c r="H99" s="81"/>
    </row>
    <row r="100" customFormat="false" ht="30" hidden="false" customHeight="true" outlineLevel="0" collapsed="false">
      <c r="A100" s="81" t="n">
        <v>30418010</v>
      </c>
      <c r="B100" s="81" t="s">
        <v>80</v>
      </c>
      <c r="C100" s="81" t="s">
        <v>81</v>
      </c>
      <c r="D100" s="81" t="s">
        <v>346</v>
      </c>
      <c r="E100" s="81" t="s">
        <v>347</v>
      </c>
      <c r="F100" s="81" t="s">
        <v>333</v>
      </c>
      <c r="G100" s="81" t="n">
        <v>1</v>
      </c>
      <c r="H100" s="81"/>
    </row>
    <row r="101" customFormat="false" ht="30" hidden="false" customHeight="true" outlineLevel="0" collapsed="false">
      <c r="A101" s="81" t="n">
        <v>30418016</v>
      </c>
      <c r="B101" s="81" t="s">
        <v>99</v>
      </c>
      <c r="C101" s="81" t="s">
        <v>81</v>
      </c>
      <c r="D101" s="81" t="s">
        <v>348</v>
      </c>
      <c r="E101" s="81" t="s">
        <v>349</v>
      </c>
      <c r="F101" s="81" t="s">
        <v>336</v>
      </c>
      <c r="G101" s="81" t="n">
        <v>1</v>
      </c>
      <c r="H101" s="81"/>
    </row>
    <row r="102" customFormat="false" ht="30" hidden="false" customHeight="true" outlineLevel="0" collapsed="false">
      <c r="A102" s="81" t="n">
        <v>30418012</v>
      </c>
      <c r="B102" s="81" t="s">
        <v>99</v>
      </c>
      <c r="C102" s="81" t="s">
        <v>81</v>
      </c>
      <c r="D102" s="81" t="s">
        <v>350</v>
      </c>
      <c r="E102" s="81" t="s">
        <v>351</v>
      </c>
      <c r="F102" s="81" t="s">
        <v>339</v>
      </c>
      <c r="G102" s="81" t="n">
        <v>1</v>
      </c>
      <c r="H102" s="81"/>
    </row>
    <row r="103" customFormat="false" ht="30" hidden="false" customHeight="true" outlineLevel="0" collapsed="false">
      <c r="A103" s="81" t="n">
        <v>30418014</v>
      </c>
      <c r="B103" s="81" t="s">
        <v>99</v>
      </c>
      <c r="C103" s="81" t="s">
        <v>81</v>
      </c>
      <c r="D103" s="81" t="s">
        <v>352</v>
      </c>
      <c r="E103" s="81" t="s">
        <v>353</v>
      </c>
      <c r="F103" s="81" t="s">
        <v>342</v>
      </c>
      <c r="G103" s="81" t="n">
        <v>1</v>
      </c>
      <c r="H103" s="81"/>
    </row>
    <row r="104" customFormat="false" ht="30" hidden="false" customHeight="true" outlineLevel="0" collapsed="false">
      <c r="A104" s="81" t="n">
        <v>30418018</v>
      </c>
      <c r="B104" s="81" t="s">
        <v>99</v>
      </c>
      <c r="C104" s="81" t="s">
        <v>81</v>
      </c>
      <c r="D104" s="81" t="s">
        <v>354</v>
      </c>
      <c r="E104" s="81" t="s">
        <v>355</v>
      </c>
      <c r="F104" s="81" t="s">
        <v>345</v>
      </c>
      <c r="G104" s="81" t="n">
        <v>1</v>
      </c>
      <c r="H104" s="81"/>
    </row>
    <row r="105" customFormat="false" ht="30" hidden="false" customHeight="true" outlineLevel="0" collapsed="false">
      <c r="A105" s="81" t="n">
        <v>30424003</v>
      </c>
      <c r="B105" s="81" t="s">
        <v>80</v>
      </c>
      <c r="C105" s="81" t="s">
        <v>81</v>
      </c>
      <c r="D105" s="81" t="s">
        <v>356</v>
      </c>
      <c r="E105" s="81" t="s">
        <v>357</v>
      </c>
      <c r="F105" s="81" t="s">
        <v>328</v>
      </c>
      <c r="G105" s="81" t="n">
        <v>1</v>
      </c>
      <c r="H105" s="81"/>
    </row>
    <row r="106" customFormat="false" ht="30" hidden="false" customHeight="true" outlineLevel="0" collapsed="false">
      <c r="A106" s="81" t="n">
        <v>30424004</v>
      </c>
      <c r="B106" s="81" t="s">
        <v>80</v>
      </c>
      <c r="C106" s="81" t="s">
        <v>81</v>
      </c>
      <c r="D106" s="81" t="s">
        <v>358</v>
      </c>
      <c r="E106" s="81" t="s">
        <v>359</v>
      </c>
      <c r="F106" s="81" t="s">
        <v>328</v>
      </c>
      <c r="G106" s="81" t="n">
        <v>1</v>
      </c>
      <c r="H106" s="81"/>
    </row>
    <row r="107" customFormat="false" ht="30" hidden="false" customHeight="true" outlineLevel="0" collapsed="false">
      <c r="A107" s="81" t="n">
        <v>30120001</v>
      </c>
      <c r="B107" s="81" t="s">
        <v>287</v>
      </c>
      <c r="C107" s="81" t="s">
        <v>81</v>
      </c>
      <c r="D107" s="81" t="s">
        <v>360</v>
      </c>
      <c r="E107" s="81" t="s">
        <v>361</v>
      </c>
      <c r="F107" s="81" t="n">
        <v>0</v>
      </c>
      <c r="G107" s="81" t="n">
        <v>1</v>
      </c>
      <c r="H107" s="81"/>
    </row>
    <row r="108" customFormat="false" ht="30" hidden="false" customHeight="true" outlineLevel="0" collapsed="false">
      <c r="A108" s="81" t="n">
        <v>30706002</v>
      </c>
      <c r="B108" s="81" t="s">
        <v>80</v>
      </c>
      <c r="C108" s="81" t="s">
        <v>81</v>
      </c>
      <c r="D108" s="81" t="s">
        <v>362</v>
      </c>
      <c r="E108" s="81" t="s">
        <v>363</v>
      </c>
      <c r="F108" s="81" t="n">
        <v>0</v>
      </c>
      <c r="G108" s="81" t="n">
        <v>1</v>
      </c>
      <c r="H108" s="81"/>
    </row>
    <row r="109" customFormat="false" ht="30" hidden="false" customHeight="true" outlineLevel="0" collapsed="false">
      <c r="A109" s="81" t="n">
        <v>10506001</v>
      </c>
      <c r="B109" s="81" t="s">
        <v>80</v>
      </c>
      <c r="C109" s="81" t="s">
        <v>81</v>
      </c>
      <c r="D109" s="81" t="s">
        <v>364</v>
      </c>
      <c r="E109" s="81" t="s">
        <v>365</v>
      </c>
      <c r="F109" s="81" t="n">
        <v>0</v>
      </c>
      <c r="G109" s="81" t="n">
        <v>1</v>
      </c>
      <c r="H109" s="81"/>
    </row>
    <row r="110" customFormat="false" ht="30" hidden="false" customHeight="true" outlineLevel="0" collapsed="false">
      <c r="A110" s="81" t="n">
        <v>30706005</v>
      </c>
      <c r="B110" s="81" t="s">
        <v>282</v>
      </c>
      <c r="C110" s="81" t="s">
        <v>81</v>
      </c>
      <c r="D110" s="81" t="s">
        <v>366</v>
      </c>
      <c r="E110" s="81" t="s">
        <v>367</v>
      </c>
      <c r="F110" s="81" t="n">
        <v>0</v>
      </c>
      <c r="G110" s="81" t="n">
        <v>1</v>
      </c>
      <c r="H110" s="81"/>
    </row>
    <row r="111" customFormat="false" ht="30" hidden="false" customHeight="true" outlineLevel="0" collapsed="false">
      <c r="A111" s="81" t="n">
        <v>30512006</v>
      </c>
      <c r="B111" s="81" t="s">
        <v>80</v>
      </c>
      <c r="C111" s="81" t="s">
        <v>81</v>
      </c>
      <c r="D111" s="81" t="s">
        <v>368</v>
      </c>
      <c r="E111" s="81" t="s">
        <v>369</v>
      </c>
      <c r="F111" s="81" t="s">
        <v>259</v>
      </c>
      <c r="G111" s="81" t="n">
        <v>1</v>
      </c>
      <c r="H111" s="81"/>
    </row>
    <row r="112" customFormat="false" ht="30" hidden="false" customHeight="true" outlineLevel="0" collapsed="false">
      <c r="A112" s="81" t="n">
        <v>20802002</v>
      </c>
      <c r="B112" s="81" t="s">
        <v>80</v>
      </c>
      <c r="C112" s="81" t="s">
        <v>81</v>
      </c>
      <c r="D112" s="81" t="s">
        <v>370</v>
      </c>
      <c r="E112" s="81" t="s">
        <v>371</v>
      </c>
      <c r="F112" s="81" t="s">
        <v>372</v>
      </c>
      <c r="G112" s="81" t="n">
        <v>1</v>
      </c>
      <c r="H112" s="81"/>
    </row>
    <row r="113" customFormat="false" ht="30" hidden="false" customHeight="true" outlineLevel="0" collapsed="false">
      <c r="A113" s="81" t="n">
        <v>30516004</v>
      </c>
      <c r="B113" s="81" t="s">
        <v>80</v>
      </c>
      <c r="C113" s="81" t="s">
        <v>81</v>
      </c>
      <c r="D113" s="81" t="s">
        <v>373</v>
      </c>
      <c r="E113" s="81" t="s">
        <v>374</v>
      </c>
      <c r="F113" s="81" t="s">
        <v>259</v>
      </c>
      <c r="G113" s="81" t="n">
        <v>1</v>
      </c>
      <c r="H113" s="81"/>
    </row>
    <row r="114" customFormat="false" ht="30" hidden="false" customHeight="true" outlineLevel="0" collapsed="false">
      <c r="A114" s="81" t="n">
        <v>10507001</v>
      </c>
      <c r="B114" s="81" t="s">
        <v>80</v>
      </c>
      <c r="C114" s="81" t="s">
        <v>81</v>
      </c>
      <c r="D114" s="81" t="s">
        <v>375</v>
      </c>
      <c r="E114" s="81" t="s">
        <v>376</v>
      </c>
      <c r="F114" s="81" t="s">
        <v>377</v>
      </c>
      <c r="G114" s="81" t="n">
        <v>1</v>
      </c>
      <c r="H114" s="81"/>
    </row>
    <row r="115" customFormat="false" ht="30" hidden="false" customHeight="true" outlineLevel="0" collapsed="false">
      <c r="A115" s="81" t="n">
        <v>10507002</v>
      </c>
      <c r="B115" s="81" t="s">
        <v>80</v>
      </c>
      <c r="C115" s="81" t="s">
        <v>81</v>
      </c>
      <c r="D115" s="81" t="s">
        <v>378</v>
      </c>
      <c r="E115" s="81" t="s">
        <v>379</v>
      </c>
      <c r="F115" s="81" t="s">
        <v>377</v>
      </c>
      <c r="G115" s="81" t="n">
        <v>1</v>
      </c>
      <c r="H115" s="81"/>
    </row>
    <row r="116" customFormat="false" ht="30" hidden="false" customHeight="true" outlineLevel="0" collapsed="false">
      <c r="A116" s="81" t="n">
        <v>10106038</v>
      </c>
      <c r="B116" s="81" t="s">
        <v>80</v>
      </c>
      <c r="C116" s="81" t="s">
        <v>81</v>
      </c>
      <c r="D116" s="81" t="s">
        <v>380</v>
      </c>
      <c r="E116" s="81" t="s">
        <v>381</v>
      </c>
      <c r="F116" s="81" t="s">
        <v>382</v>
      </c>
      <c r="G116" s="81" t="n">
        <v>1</v>
      </c>
      <c r="H116" s="81"/>
    </row>
    <row r="117" customFormat="false" ht="30" hidden="false" customHeight="true" outlineLevel="0" collapsed="false">
      <c r="A117" s="81" t="n">
        <v>30701003</v>
      </c>
      <c r="B117" s="81" t="s">
        <v>80</v>
      </c>
      <c r="C117" s="81" t="s">
        <v>81</v>
      </c>
      <c r="D117" s="81" t="s">
        <v>383</v>
      </c>
      <c r="E117" s="81" t="s">
        <v>384</v>
      </c>
      <c r="F117" s="81" t="s">
        <v>385</v>
      </c>
      <c r="G117" s="81" t="n">
        <v>1</v>
      </c>
      <c r="H117" s="81" t="s">
        <v>386</v>
      </c>
    </row>
    <row r="118" customFormat="false" ht="30" hidden="false" customHeight="true" outlineLevel="0" collapsed="false">
      <c r="A118" s="81" t="n">
        <v>30701004</v>
      </c>
      <c r="B118" s="81" t="s">
        <v>80</v>
      </c>
      <c r="C118" s="81" t="s">
        <v>81</v>
      </c>
      <c r="D118" s="81" t="s">
        <v>387</v>
      </c>
      <c r="E118" s="81" t="s">
        <v>388</v>
      </c>
      <c r="F118" s="81" t="s">
        <v>389</v>
      </c>
      <c r="G118" s="81" t="n">
        <v>1</v>
      </c>
      <c r="H118" s="81" t="s">
        <v>390</v>
      </c>
    </row>
    <row r="119" customFormat="false" ht="30" hidden="false" customHeight="true" outlineLevel="0" collapsed="false">
      <c r="A119" s="81" t="n">
        <v>30501006</v>
      </c>
      <c r="B119" s="81" t="s">
        <v>80</v>
      </c>
      <c r="C119" s="81" t="s">
        <v>81</v>
      </c>
      <c r="D119" s="81" t="s">
        <v>391</v>
      </c>
      <c r="E119" s="81" t="s">
        <v>392</v>
      </c>
      <c r="F119" s="81" t="s">
        <v>393</v>
      </c>
      <c r="G119" s="81" t="n">
        <v>1</v>
      </c>
      <c r="H119" s="81"/>
    </row>
    <row r="120" s="84" customFormat="true" ht="30" hidden="false" customHeight="true" outlineLevel="0" collapsed="false">
      <c r="A120" s="82" t="n">
        <v>30712021</v>
      </c>
      <c r="B120" s="82" t="s">
        <v>80</v>
      </c>
      <c r="C120" s="82" t="s">
        <v>81</v>
      </c>
      <c r="D120" s="83" t="s">
        <v>394</v>
      </c>
      <c r="E120" s="83" t="s">
        <v>395</v>
      </c>
      <c r="F120" s="83" t="s">
        <v>396</v>
      </c>
      <c r="G120" s="82" t="n">
        <v>1</v>
      </c>
      <c r="H120" s="83" t="s">
        <v>397</v>
      </c>
      <c r="AMJ120" s="0"/>
    </row>
    <row r="121" customFormat="false" ht="30" hidden="false" customHeight="true" outlineLevel="0" collapsed="false">
      <c r="A121" s="81" t="n">
        <v>30712025</v>
      </c>
      <c r="B121" s="81" t="s">
        <v>99</v>
      </c>
      <c r="C121" s="81" t="s">
        <v>81</v>
      </c>
      <c r="D121" s="81" t="s">
        <v>398</v>
      </c>
      <c r="E121" s="81" t="s">
        <v>399</v>
      </c>
      <c r="F121" s="81" t="n">
        <v>0</v>
      </c>
      <c r="G121" s="81" t="n">
        <v>1</v>
      </c>
      <c r="H121" s="81"/>
    </row>
    <row r="122" customFormat="false" ht="30" hidden="false" customHeight="true" outlineLevel="0" collapsed="false">
      <c r="A122" s="81" t="n">
        <v>30525002</v>
      </c>
      <c r="B122" s="81" t="s">
        <v>80</v>
      </c>
      <c r="C122" s="81" t="s">
        <v>81</v>
      </c>
      <c r="D122" s="81" t="s">
        <v>400</v>
      </c>
      <c r="E122" s="81" t="s">
        <v>401</v>
      </c>
      <c r="F122" s="81" t="s">
        <v>270</v>
      </c>
      <c r="G122" s="81" t="n">
        <v>1</v>
      </c>
      <c r="H122" s="81"/>
    </row>
    <row r="123" customFormat="false" ht="30" hidden="false" customHeight="true" outlineLevel="0" collapsed="false">
      <c r="A123" s="81" t="n">
        <v>30406038</v>
      </c>
      <c r="B123" s="81" t="s">
        <v>80</v>
      </c>
      <c r="C123" s="81" t="s">
        <v>81</v>
      </c>
      <c r="D123" s="81" t="s">
        <v>402</v>
      </c>
      <c r="E123" s="81" t="s">
        <v>403</v>
      </c>
      <c r="F123" s="81" t="s">
        <v>404</v>
      </c>
      <c r="G123" s="81" t="n">
        <v>1</v>
      </c>
      <c r="H123" s="81"/>
    </row>
    <row r="124" customFormat="false" ht="30" hidden="false" customHeight="true" outlineLevel="0" collapsed="false">
      <c r="A124" s="81" t="n">
        <v>30406041</v>
      </c>
      <c r="B124" s="81" t="s">
        <v>99</v>
      </c>
      <c r="C124" s="81" t="s">
        <v>81</v>
      </c>
      <c r="D124" s="81" t="s">
        <v>405</v>
      </c>
      <c r="E124" s="81" t="s">
        <v>406</v>
      </c>
      <c r="F124" s="81" t="s">
        <v>336</v>
      </c>
      <c r="G124" s="81" t="n">
        <v>1</v>
      </c>
      <c r="H124" s="81"/>
    </row>
    <row r="125" customFormat="false" ht="30" hidden="false" customHeight="true" outlineLevel="0" collapsed="false">
      <c r="A125" s="81" t="n">
        <v>30406039</v>
      </c>
      <c r="B125" s="81" t="s">
        <v>99</v>
      </c>
      <c r="C125" s="81" t="s">
        <v>81</v>
      </c>
      <c r="D125" s="81" t="s">
        <v>407</v>
      </c>
      <c r="E125" s="81" t="s">
        <v>408</v>
      </c>
      <c r="F125" s="81" t="s">
        <v>409</v>
      </c>
      <c r="G125" s="81" t="n">
        <v>1</v>
      </c>
      <c r="H125" s="81"/>
    </row>
    <row r="126" customFormat="false" ht="30" hidden="false" customHeight="true" outlineLevel="0" collapsed="false">
      <c r="A126" s="81" t="n">
        <v>30406040</v>
      </c>
      <c r="B126" s="81" t="s">
        <v>99</v>
      </c>
      <c r="C126" s="81" t="s">
        <v>81</v>
      </c>
      <c r="D126" s="81" t="s">
        <v>410</v>
      </c>
      <c r="E126" s="81" t="s">
        <v>411</v>
      </c>
      <c r="F126" s="81" t="s">
        <v>412</v>
      </c>
      <c r="G126" s="81" t="n">
        <v>1</v>
      </c>
      <c r="H126" s="81"/>
    </row>
    <row r="127" customFormat="false" ht="30" hidden="false" customHeight="true" outlineLevel="0" collapsed="false">
      <c r="A127" s="81" t="n">
        <v>30406042</v>
      </c>
      <c r="B127" s="81" t="s">
        <v>99</v>
      </c>
      <c r="C127" s="81" t="s">
        <v>81</v>
      </c>
      <c r="D127" s="81" t="s">
        <v>413</v>
      </c>
      <c r="E127" s="81" t="s">
        <v>414</v>
      </c>
      <c r="F127" s="81" t="s">
        <v>345</v>
      </c>
      <c r="G127" s="81" t="n">
        <v>1</v>
      </c>
      <c r="H127" s="81"/>
    </row>
    <row r="128" customFormat="false" ht="30" hidden="false" customHeight="true" outlineLevel="0" collapsed="false">
      <c r="A128" s="81" t="n">
        <v>30602004</v>
      </c>
      <c r="B128" s="81" t="s">
        <v>80</v>
      </c>
      <c r="C128" s="81" t="s">
        <v>81</v>
      </c>
      <c r="D128" s="81" t="s">
        <v>415</v>
      </c>
      <c r="E128" s="81" t="s">
        <v>416</v>
      </c>
      <c r="F128" s="81" t="s">
        <v>417</v>
      </c>
      <c r="G128" s="81" t="n">
        <v>4</v>
      </c>
      <c r="H128" s="81"/>
    </row>
    <row r="129" customFormat="false" ht="30" hidden="false" customHeight="true" outlineLevel="0" collapsed="false">
      <c r="A129" s="81" t="n">
        <v>30711002</v>
      </c>
      <c r="B129" s="81" t="s">
        <v>80</v>
      </c>
      <c r="C129" s="81" t="s">
        <v>81</v>
      </c>
      <c r="D129" s="81" t="s">
        <v>418</v>
      </c>
      <c r="E129" s="81" t="s">
        <v>419</v>
      </c>
      <c r="F129" s="81" t="s">
        <v>420</v>
      </c>
      <c r="G129" s="81" t="n">
        <v>1</v>
      </c>
      <c r="H129" s="81"/>
    </row>
    <row r="130" s="84" customFormat="true" ht="30" hidden="false" customHeight="true" outlineLevel="0" collapsed="false">
      <c r="A130" s="82" t="n">
        <v>30413006</v>
      </c>
      <c r="B130" s="82" t="s">
        <v>80</v>
      </c>
      <c r="C130" s="82" t="s">
        <v>421</v>
      </c>
      <c r="D130" s="83" t="s">
        <v>422</v>
      </c>
      <c r="E130" s="83" t="s">
        <v>423</v>
      </c>
      <c r="F130" s="83" t="s">
        <v>424</v>
      </c>
      <c r="G130" s="82" t="n">
        <v>1</v>
      </c>
      <c r="H130" s="83" t="s">
        <v>425</v>
      </c>
      <c r="AMJ130" s="0"/>
    </row>
    <row r="131" s="84" customFormat="true" ht="30" hidden="false" customHeight="true" outlineLevel="0" collapsed="false">
      <c r="A131" s="82" t="n">
        <v>30414005</v>
      </c>
      <c r="B131" s="82" t="s">
        <v>80</v>
      </c>
      <c r="C131" s="82" t="s">
        <v>421</v>
      </c>
      <c r="D131" s="83" t="s">
        <v>426</v>
      </c>
      <c r="E131" s="83" t="s">
        <v>427</v>
      </c>
      <c r="F131" s="83" t="s">
        <v>424</v>
      </c>
      <c r="G131" s="82" t="n">
        <v>1</v>
      </c>
      <c r="H131" s="83" t="s">
        <v>428</v>
      </c>
      <c r="AMJ131" s="0"/>
    </row>
    <row r="132" customFormat="false" ht="30" hidden="false" customHeight="true" outlineLevel="0" collapsed="false">
      <c r="A132" s="81" t="n">
        <v>30413008</v>
      </c>
      <c r="B132" s="81" t="s">
        <v>421</v>
      </c>
      <c r="C132" s="81" t="s">
        <v>81</v>
      </c>
      <c r="D132" s="81" t="s">
        <v>429</v>
      </c>
      <c r="E132" s="81" t="s">
        <v>430</v>
      </c>
      <c r="F132" s="81" t="s">
        <v>424</v>
      </c>
      <c r="G132" s="81" t="n">
        <v>1</v>
      </c>
      <c r="H132" s="81"/>
    </row>
    <row r="133" customFormat="false" ht="30" hidden="false" customHeight="true" outlineLevel="0" collapsed="false">
      <c r="A133" s="81" t="n">
        <v>30414007</v>
      </c>
      <c r="B133" s="81" t="s">
        <v>421</v>
      </c>
      <c r="C133" s="81" t="s">
        <v>81</v>
      </c>
      <c r="D133" s="81" t="s">
        <v>431</v>
      </c>
      <c r="E133" s="81" t="s">
        <v>432</v>
      </c>
      <c r="F133" s="81" t="s">
        <v>424</v>
      </c>
      <c r="G133" s="81" t="n">
        <v>1</v>
      </c>
      <c r="H133" s="81"/>
    </row>
    <row r="134" customFormat="false" ht="30" hidden="false" customHeight="true" outlineLevel="0" collapsed="false">
      <c r="A134" s="81" t="n">
        <v>30508003</v>
      </c>
      <c r="B134" s="81" t="s">
        <v>80</v>
      </c>
      <c r="C134" s="81" t="s">
        <v>81</v>
      </c>
      <c r="D134" s="81" t="s">
        <v>433</v>
      </c>
      <c r="E134" s="81" t="s">
        <v>434</v>
      </c>
      <c r="F134" s="81" t="s">
        <v>259</v>
      </c>
      <c r="G134" s="81" t="n">
        <v>1</v>
      </c>
      <c r="H134" s="81"/>
    </row>
    <row r="135" customFormat="false" ht="30" hidden="false" customHeight="true" outlineLevel="0" collapsed="false">
      <c r="A135" s="81" t="n">
        <v>30715001</v>
      </c>
      <c r="B135" s="81" t="s">
        <v>80</v>
      </c>
      <c r="C135" s="81" t="s">
        <v>81</v>
      </c>
      <c r="D135" s="81" t="s">
        <v>435</v>
      </c>
      <c r="E135" s="81" t="s">
        <v>436</v>
      </c>
      <c r="F135" s="81" t="s">
        <v>437</v>
      </c>
      <c r="G135" s="81" t="n">
        <v>1</v>
      </c>
      <c r="H135" s="81"/>
    </row>
    <row r="136" customFormat="false" ht="30" hidden="false" customHeight="true" outlineLevel="0" collapsed="false">
      <c r="A136" s="81" t="n">
        <v>30515006</v>
      </c>
      <c r="B136" s="81" t="s">
        <v>80</v>
      </c>
      <c r="C136" s="81" t="s">
        <v>81</v>
      </c>
      <c r="D136" s="81" t="s">
        <v>438</v>
      </c>
      <c r="E136" s="81" t="s">
        <v>439</v>
      </c>
      <c r="F136" s="81" t="s">
        <v>440</v>
      </c>
      <c r="G136" s="81" t="n">
        <v>1</v>
      </c>
      <c r="H136" s="81"/>
    </row>
    <row r="137" customFormat="false" ht="30" hidden="false" customHeight="true" outlineLevel="0" collapsed="false">
      <c r="A137" s="81" t="n">
        <v>30416015</v>
      </c>
      <c r="B137" s="81" t="s">
        <v>80</v>
      </c>
      <c r="C137" s="81" t="s">
        <v>81</v>
      </c>
      <c r="D137" s="81" t="s">
        <v>441</v>
      </c>
      <c r="E137" s="81" t="s">
        <v>442</v>
      </c>
      <c r="F137" s="81" t="s">
        <v>404</v>
      </c>
      <c r="G137" s="81" t="n">
        <v>1</v>
      </c>
      <c r="H137" s="81"/>
    </row>
    <row r="138" customFormat="false" ht="30" hidden="false" customHeight="true" outlineLevel="0" collapsed="false">
      <c r="A138" s="81" t="n">
        <v>30416018</v>
      </c>
      <c r="B138" s="81" t="s">
        <v>99</v>
      </c>
      <c r="C138" s="81" t="s">
        <v>81</v>
      </c>
      <c r="D138" s="81" t="s">
        <v>443</v>
      </c>
      <c r="E138" s="81" t="s">
        <v>444</v>
      </c>
      <c r="F138" s="81" t="s">
        <v>336</v>
      </c>
      <c r="G138" s="81" t="n">
        <v>1</v>
      </c>
      <c r="H138" s="81"/>
    </row>
    <row r="139" customFormat="false" ht="30" hidden="false" customHeight="true" outlineLevel="0" collapsed="false">
      <c r="A139" s="81" t="n">
        <v>30416016</v>
      </c>
      <c r="B139" s="81" t="s">
        <v>99</v>
      </c>
      <c r="C139" s="81" t="s">
        <v>81</v>
      </c>
      <c r="D139" s="81" t="s">
        <v>445</v>
      </c>
      <c r="E139" s="81" t="s">
        <v>446</v>
      </c>
      <c r="F139" s="81" t="s">
        <v>409</v>
      </c>
      <c r="G139" s="81" t="n">
        <v>1</v>
      </c>
      <c r="H139" s="81"/>
    </row>
    <row r="140" customFormat="false" ht="30" hidden="false" customHeight="true" outlineLevel="0" collapsed="false">
      <c r="A140" s="81" t="n">
        <v>30416017</v>
      </c>
      <c r="B140" s="81" t="s">
        <v>99</v>
      </c>
      <c r="C140" s="81" t="s">
        <v>81</v>
      </c>
      <c r="D140" s="81" t="s">
        <v>447</v>
      </c>
      <c r="E140" s="81" t="s">
        <v>448</v>
      </c>
      <c r="F140" s="81" t="s">
        <v>412</v>
      </c>
      <c r="G140" s="81" t="n">
        <v>1</v>
      </c>
      <c r="H140" s="81"/>
    </row>
    <row r="141" customFormat="false" ht="30" hidden="false" customHeight="true" outlineLevel="0" collapsed="false">
      <c r="A141" s="81" t="n">
        <v>30416019</v>
      </c>
      <c r="B141" s="81" t="s">
        <v>99</v>
      </c>
      <c r="C141" s="81" t="s">
        <v>81</v>
      </c>
      <c r="D141" s="81" t="s">
        <v>449</v>
      </c>
      <c r="E141" s="81" t="s">
        <v>450</v>
      </c>
      <c r="F141" s="81" t="s">
        <v>345</v>
      </c>
      <c r="G141" s="81" t="n">
        <v>1</v>
      </c>
      <c r="H141" s="81"/>
    </row>
    <row r="142" customFormat="false" ht="30" hidden="false" customHeight="true" outlineLevel="0" collapsed="false">
      <c r="A142" s="81" t="n">
        <v>30526016</v>
      </c>
      <c r="B142" s="81" t="s">
        <v>80</v>
      </c>
      <c r="C142" s="81" t="s">
        <v>81</v>
      </c>
      <c r="D142" s="81" t="s">
        <v>451</v>
      </c>
      <c r="E142" s="81" t="s">
        <v>452</v>
      </c>
      <c r="F142" s="81" t="s">
        <v>453</v>
      </c>
      <c r="G142" s="81" t="n">
        <v>1</v>
      </c>
      <c r="H142" s="81"/>
    </row>
    <row r="143" customFormat="false" ht="30" hidden="false" customHeight="true" outlineLevel="0" collapsed="false">
      <c r="A143" s="81" t="n">
        <v>20704005</v>
      </c>
      <c r="B143" s="81" t="s">
        <v>80</v>
      </c>
      <c r="C143" s="81" t="s">
        <v>81</v>
      </c>
      <c r="D143" s="81" t="s">
        <v>454</v>
      </c>
      <c r="E143" s="81" t="s">
        <v>455</v>
      </c>
      <c r="F143" s="81" t="s">
        <v>456</v>
      </c>
      <c r="G143" s="81" t="n">
        <v>1</v>
      </c>
      <c r="H143" s="81"/>
    </row>
    <row r="144" customFormat="false" ht="30" hidden="false" customHeight="true" outlineLevel="0" collapsed="false">
      <c r="A144" s="81" t="n">
        <v>20701001</v>
      </c>
      <c r="B144" s="81" t="s">
        <v>80</v>
      </c>
      <c r="C144" s="81" t="s">
        <v>81</v>
      </c>
      <c r="D144" s="81" t="s">
        <v>457</v>
      </c>
      <c r="E144" s="81" t="s">
        <v>458</v>
      </c>
      <c r="F144" s="81" t="s">
        <v>459</v>
      </c>
      <c r="G144" s="81" t="n">
        <v>1</v>
      </c>
      <c r="H144" s="81"/>
    </row>
    <row r="145" customFormat="false" ht="30" hidden="false" customHeight="true" outlineLevel="0" collapsed="false">
      <c r="A145" s="81" t="n">
        <v>30514003</v>
      </c>
      <c r="B145" s="81" t="s">
        <v>80</v>
      </c>
      <c r="C145" s="81" t="s">
        <v>81</v>
      </c>
      <c r="D145" s="81" t="s">
        <v>460</v>
      </c>
      <c r="E145" s="81" t="s">
        <v>461</v>
      </c>
      <c r="F145" s="81" t="s">
        <v>236</v>
      </c>
      <c r="G145" s="81" t="n">
        <v>1</v>
      </c>
      <c r="H145" s="81"/>
    </row>
    <row r="146" customFormat="false" ht="30" hidden="false" customHeight="true" outlineLevel="0" collapsed="false">
      <c r="A146" s="81" t="n">
        <v>10701001</v>
      </c>
      <c r="B146" s="81" t="s">
        <v>80</v>
      </c>
      <c r="C146" s="81" t="s">
        <v>81</v>
      </c>
      <c r="D146" s="81" t="s">
        <v>462</v>
      </c>
      <c r="E146" s="81" t="s">
        <v>463</v>
      </c>
      <c r="F146" s="81" t="n">
        <v>0</v>
      </c>
      <c r="G146" s="81" t="n">
        <v>1</v>
      </c>
      <c r="H146" s="81"/>
    </row>
    <row r="147" s="84" customFormat="true" ht="30" hidden="false" customHeight="true" outlineLevel="0" collapsed="false">
      <c r="A147" s="81" t="n">
        <v>20703002</v>
      </c>
      <c r="B147" s="81" t="s">
        <v>80</v>
      </c>
      <c r="C147" s="81" t="s">
        <v>256</v>
      </c>
      <c r="D147" s="81" t="s">
        <v>464</v>
      </c>
      <c r="E147" s="81" t="s">
        <v>465</v>
      </c>
      <c r="F147" s="81" t="s">
        <v>466</v>
      </c>
      <c r="G147" s="81" t="n">
        <v>1</v>
      </c>
      <c r="H147" s="81"/>
      <c r="AMJ147" s="0"/>
    </row>
    <row r="148" customFormat="false" ht="30" hidden="false" customHeight="true" outlineLevel="0" collapsed="false">
      <c r="A148" s="81" t="n">
        <v>20703023</v>
      </c>
      <c r="B148" s="81" t="s">
        <v>256</v>
      </c>
      <c r="C148" s="81" t="s">
        <v>81</v>
      </c>
      <c r="D148" s="81" t="s">
        <v>464</v>
      </c>
      <c r="E148" s="81" t="s">
        <v>467</v>
      </c>
      <c r="F148" s="81" t="s">
        <v>468</v>
      </c>
      <c r="G148" s="81" t="n">
        <v>1</v>
      </c>
      <c r="H148" s="81"/>
    </row>
    <row r="149" customFormat="false" ht="30" hidden="false" customHeight="true" outlineLevel="0" collapsed="false">
      <c r="A149" s="81" t="n">
        <v>10505005</v>
      </c>
      <c r="B149" s="81" t="s">
        <v>469</v>
      </c>
      <c r="C149" s="81" t="s">
        <v>81</v>
      </c>
      <c r="D149" s="81" t="s">
        <v>470</v>
      </c>
      <c r="E149" s="81" t="s">
        <v>471</v>
      </c>
      <c r="F149" s="81" t="s">
        <v>472</v>
      </c>
      <c r="G149" s="81" t="n">
        <v>1</v>
      </c>
      <c r="H149" s="81"/>
    </row>
    <row r="150" customFormat="false" ht="30" hidden="false" customHeight="true" outlineLevel="0" collapsed="false">
      <c r="A150" s="81" t="n">
        <v>10107003</v>
      </c>
      <c r="B150" s="81" t="s">
        <v>80</v>
      </c>
      <c r="C150" s="81" t="s">
        <v>81</v>
      </c>
      <c r="D150" s="81" t="s">
        <v>473</v>
      </c>
      <c r="E150" s="81" t="s">
        <v>474</v>
      </c>
      <c r="F150" s="81" t="s">
        <v>475</v>
      </c>
      <c r="G150" s="81" t="n">
        <v>1</v>
      </c>
      <c r="H150" s="81"/>
    </row>
    <row r="151" customFormat="false" ht="30" hidden="false" customHeight="true" outlineLevel="0" collapsed="false">
      <c r="A151" s="81" t="n">
        <v>10203071</v>
      </c>
      <c r="B151" s="81" t="s">
        <v>80</v>
      </c>
      <c r="C151" s="81" t="s">
        <v>81</v>
      </c>
      <c r="D151" s="81" t="s">
        <v>476</v>
      </c>
      <c r="E151" s="81" t="s">
        <v>477</v>
      </c>
      <c r="F151" s="81" t="s">
        <v>478</v>
      </c>
      <c r="G151" s="81" t="n">
        <v>1</v>
      </c>
      <c r="H151" s="81"/>
    </row>
    <row r="152" customFormat="false" ht="30" hidden="false" customHeight="true" outlineLevel="0" collapsed="false">
      <c r="A152" s="81" t="n">
        <v>10203070</v>
      </c>
      <c r="B152" s="81" t="s">
        <v>80</v>
      </c>
      <c r="C152" s="81" t="s">
        <v>81</v>
      </c>
      <c r="D152" s="81" t="s">
        <v>479</v>
      </c>
      <c r="E152" s="81" t="s">
        <v>480</v>
      </c>
      <c r="F152" s="81" t="s">
        <v>481</v>
      </c>
      <c r="G152" s="81" t="n">
        <v>1</v>
      </c>
      <c r="H152" s="81"/>
    </row>
    <row r="153" customFormat="false" ht="30" hidden="false" customHeight="true" outlineLevel="0" collapsed="false">
      <c r="A153" s="81" t="n">
        <v>10203072</v>
      </c>
      <c r="B153" s="81" t="s">
        <v>99</v>
      </c>
      <c r="C153" s="81" t="s">
        <v>81</v>
      </c>
      <c r="D153" s="81" t="s">
        <v>479</v>
      </c>
      <c r="E153" s="81" t="s">
        <v>482</v>
      </c>
      <c r="F153" s="81" t="s">
        <v>483</v>
      </c>
      <c r="G153" s="81" t="n">
        <v>1</v>
      </c>
      <c r="H153" s="81"/>
    </row>
    <row r="154" customFormat="false" ht="30" hidden="false" customHeight="true" outlineLevel="0" collapsed="false">
      <c r="A154" s="81" t="n">
        <v>10203073</v>
      </c>
      <c r="B154" s="81" t="s">
        <v>99</v>
      </c>
      <c r="C154" s="81" t="s">
        <v>81</v>
      </c>
      <c r="D154" s="81" t="s">
        <v>476</v>
      </c>
      <c r="E154" s="81" t="s">
        <v>484</v>
      </c>
      <c r="F154" s="81" t="s">
        <v>485</v>
      </c>
      <c r="G154" s="81" t="n">
        <v>1</v>
      </c>
      <c r="H154" s="81"/>
    </row>
    <row r="155" s="84" customFormat="true" ht="30" hidden="false" customHeight="true" outlineLevel="0" collapsed="false">
      <c r="A155" s="82" t="n">
        <v>10703011</v>
      </c>
      <c r="B155" s="82" t="s">
        <v>80</v>
      </c>
      <c r="C155" s="82" t="s">
        <v>81</v>
      </c>
      <c r="D155" s="83" t="s">
        <v>486</v>
      </c>
      <c r="E155" s="83" t="s">
        <v>487</v>
      </c>
      <c r="F155" s="83" t="s">
        <v>488</v>
      </c>
      <c r="G155" s="82" t="n">
        <v>1</v>
      </c>
      <c r="H155" s="83" t="s">
        <v>489</v>
      </c>
      <c r="AMJ155" s="0"/>
    </row>
    <row r="156" customFormat="false" ht="30" hidden="false" customHeight="true" outlineLevel="0" collapsed="false">
      <c r="A156" s="81" t="n">
        <v>10703039</v>
      </c>
      <c r="B156" s="81" t="s">
        <v>490</v>
      </c>
      <c r="C156" s="81" t="s">
        <v>81</v>
      </c>
      <c r="D156" s="81" t="s">
        <v>491</v>
      </c>
      <c r="E156" s="81" t="s">
        <v>492</v>
      </c>
      <c r="F156" s="81" t="s">
        <v>493</v>
      </c>
      <c r="G156" s="81" t="n">
        <v>1</v>
      </c>
      <c r="H156" s="81"/>
    </row>
    <row r="157" customFormat="false" ht="30" hidden="false" customHeight="true" outlineLevel="0" collapsed="false">
      <c r="A157" s="81" t="n">
        <v>10402002</v>
      </c>
      <c r="B157" s="81" t="s">
        <v>80</v>
      </c>
      <c r="C157" s="81" t="s">
        <v>81</v>
      </c>
      <c r="D157" s="81" t="s">
        <v>494</v>
      </c>
      <c r="E157" s="81" t="s">
        <v>495</v>
      </c>
      <c r="F157" s="81" t="n">
        <v>0</v>
      </c>
      <c r="G157" s="81" t="n">
        <v>1</v>
      </c>
      <c r="H157" s="81"/>
    </row>
    <row r="158" customFormat="false" ht="30" hidden="false" customHeight="true" outlineLevel="0" collapsed="false">
      <c r="A158" s="81" t="n">
        <v>30714034</v>
      </c>
      <c r="B158" s="81" t="s">
        <v>80</v>
      </c>
      <c r="C158" s="81" t="s">
        <v>81</v>
      </c>
      <c r="D158" s="81" t="s">
        <v>496</v>
      </c>
      <c r="E158" s="81" t="s">
        <v>497</v>
      </c>
      <c r="F158" s="81" t="n">
        <v>0</v>
      </c>
      <c r="G158" s="81" t="n">
        <v>1</v>
      </c>
      <c r="H158" s="81"/>
    </row>
    <row r="159" customFormat="false" ht="30" hidden="false" customHeight="true" outlineLevel="0" collapsed="false">
      <c r="A159" s="81" t="n">
        <v>30714018</v>
      </c>
      <c r="B159" s="81" t="s">
        <v>80</v>
      </c>
      <c r="C159" s="81" t="s">
        <v>81</v>
      </c>
      <c r="D159" s="81" t="s">
        <v>498</v>
      </c>
      <c r="E159" s="81" t="s">
        <v>499</v>
      </c>
      <c r="F159" s="81" t="s">
        <v>500</v>
      </c>
      <c r="G159" s="81" t="n">
        <v>1</v>
      </c>
      <c r="H159" s="81"/>
    </row>
    <row r="160" customFormat="false" ht="30" hidden="false" customHeight="true" outlineLevel="0" collapsed="false">
      <c r="A160" s="81" t="n">
        <v>30714019</v>
      </c>
      <c r="B160" s="81" t="s">
        <v>80</v>
      </c>
      <c r="C160" s="81" t="s">
        <v>81</v>
      </c>
      <c r="D160" s="81" t="s">
        <v>501</v>
      </c>
      <c r="E160" s="81" t="s">
        <v>502</v>
      </c>
      <c r="F160" s="81" t="n">
        <v>0</v>
      </c>
      <c r="G160" s="81" t="n">
        <v>1</v>
      </c>
      <c r="H160" s="81"/>
    </row>
    <row r="161" customFormat="false" ht="30" hidden="false" customHeight="true" outlineLevel="0" collapsed="false">
      <c r="A161" s="81" t="n">
        <v>30603010</v>
      </c>
      <c r="B161" s="81" t="s">
        <v>80</v>
      </c>
      <c r="C161" s="81" t="s">
        <v>81</v>
      </c>
      <c r="D161" s="81" t="s">
        <v>503</v>
      </c>
      <c r="E161" s="81" t="s">
        <v>504</v>
      </c>
      <c r="F161" s="81" t="s">
        <v>505</v>
      </c>
      <c r="G161" s="81" t="n">
        <v>1</v>
      </c>
      <c r="H161" s="81"/>
    </row>
    <row r="162" customFormat="false" ht="30" hidden="false" customHeight="true" outlineLevel="0" collapsed="false">
      <c r="A162" s="81" t="n">
        <v>30606005</v>
      </c>
      <c r="B162" s="81" t="s">
        <v>80</v>
      </c>
      <c r="C162" s="81" t="s">
        <v>81</v>
      </c>
      <c r="D162" s="81" t="s">
        <v>506</v>
      </c>
      <c r="E162" s="81" t="s">
        <v>507</v>
      </c>
      <c r="F162" s="81" t="s">
        <v>508</v>
      </c>
      <c r="G162" s="81" t="n">
        <v>1</v>
      </c>
      <c r="H162" s="81"/>
    </row>
    <row r="163" customFormat="false" ht="30" hidden="false" customHeight="true" outlineLevel="0" collapsed="false">
      <c r="A163" s="81" t="n">
        <v>40106006</v>
      </c>
      <c r="B163" s="81" t="s">
        <v>80</v>
      </c>
      <c r="C163" s="81" t="s">
        <v>81</v>
      </c>
      <c r="D163" s="81" t="s">
        <v>509</v>
      </c>
      <c r="E163" s="81" t="s">
        <v>510</v>
      </c>
      <c r="F163" s="81" t="s">
        <v>511</v>
      </c>
      <c r="G163" s="81" t="n">
        <v>1</v>
      </c>
      <c r="H163" s="81" t="s">
        <v>512</v>
      </c>
    </row>
    <row r="164" customFormat="false" ht="30" hidden="false" customHeight="true" outlineLevel="0" collapsed="false">
      <c r="A164" s="81" t="n">
        <v>40201008</v>
      </c>
      <c r="B164" s="81" t="s">
        <v>80</v>
      </c>
      <c r="C164" s="81" t="s">
        <v>81</v>
      </c>
      <c r="D164" s="81" t="s">
        <v>513</v>
      </c>
      <c r="E164" s="81" t="s">
        <v>514</v>
      </c>
      <c r="F164" s="81" t="s">
        <v>515</v>
      </c>
      <c r="G164" s="81" t="n">
        <v>1</v>
      </c>
      <c r="H164" s="81" t="s">
        <v>512</v>
      </c>
    </row>
    <row r="165" customFormat="false" ht="30" hidden="false" customHeight="true" outlineLevel="0" collapsed="false">
      <c r="A165" s="81" t="n">
        <v>40201028</v>
      </c>
      <c r="B165" s="81" t="s">
        <v>80</v>
      </c>
      <c r="C165" s="81" t="s">
        <v>81</v>
      </c>
      <c r="D165" s="81" t="s">
        <v>516</v>
      </c>
      <c r="E165" s="81" t="s">
        <v>517</v>
      </c>
      <c r="F165" s="81" t="s">
        <v>518</v>
      </c>
      <c r="G165" s="81" t="n">
        <v>1</v>
      </c>
      <c r="H165" s="81" t="s">
        <v>512</v>
      </c>
    </row>
    <row r="166" customFormat="false" ht="30" hidden="false" customHeight="true" outlineLevel="0" collapsed="false">
      <c r="A166" s="81" t="n">
        <v>40201066</v>
      </c>
      <c r="B166" s="81" t="s">
        <v>80</v>
      </c>
      <c r="C166" s="81" t="s">
        <v>81</v>
      </c>
      <c r="D166" s="81" t="s">
        <v>513</v>
      </c>
      <c r="E166" s="81" t="s">
        <v>517</v>
      </c>
      <c r="F166" s="81" t="s">
        <v>519</v>
      </c>
      <c r="G166" s="81" t="n">
        <v>1</v>
      </c>
      <c r="H166" s="81" t="s">
        <v>512</v>
      </c>
    </row>
    <row r="167" customFormat="false" ht="30" hidden="false" customHeight="true" outlineLevel="0" collapsed="false">
      <c r="A167" s="81" t="n">
        <v>40206009</v>
      </c>
      <c r="B167" s="81" t="s">
        <v>80</v>
      </c>
      <c r="C167" s="81" t="s">
        <v>81</v>
      </c>
      <c r="D167" s="81" t="s">
        <v>41</v>
      </c>
      <c r="E167" s="81" t="s">
        <v>520</v>
      </c>
      <c r="F167" s="81" t="s">
        <v>521</v>
      </c>
      <c r="G167" s="81" t="n">
        <v>1</v>
      </c>
      <c r="H167" s="81" t="s">
        <v>512</v>
      </c>
    </row>
    <row r="168" customFormat="false" ht="30" hidden="false" customHeight="true" outlineLevel="0" collapsed="false">
      <c r="A168" s="81" t="n">
        <v>40206015</v>
      </c>
      <c r="B168" s="81" t="s">
        <v>80</v>
      </c>
      <c r="C168" s="81" t="s">
        <v>81</v>
      </c>
      <c r="D168" s="81" t="s">
        <v>41</v>
      </c>
      <c r="E168" s="81" t="s">
        <v>520</v>
      </c>
      <c r="F168" s="81" t="s">
        <v>522</v>
      </c>
      <c r="G168" s="81" t="n">
        <v>1</v>
      </c>
      <c r="H168" s="81" t="s">
        <v>512</v>
      </c>
    </row>
    <row r="169" customFormat="false" ht="30" hidden="false" customHeight="true" outlineLevel="0" collapsed="false">
      <c r="A169" s="81" t="n">
        <v>40207001</v>
      </c>
      <c r="B169" s="81" t="s">
        <v>80</v>
      </c>
      <c r="C169" s="81" t="s">
        <v>81</v>
      </c>
      <c r="D169" s="81" t="s">
        <v>523</v>
      </c>
      <c r="E169" s="81" t="s">
        <v>524</v>
      </c>
      <c r="F169" s="81" t="s">
        <v>525</v>
      </c>
      <c r="G169" s="81" t="n">
        <v>1</v>
      </c>
      <c r="H169" s="81" t="s">
        <v>512</v>
      </c>
    </row>
    <row r="170" customFormat="false" ht="30" hidden="false" customHeight="true" outlineLevel="0" collapsed="false">
      <c r="A170" s="81" t="n">
        <v>40201002</v>
      </c>
      <c r="B170" s="81" t="s">
        <v>80</v>
      </c>
      <c r="C170" s="81" t="s">
        <v>81</v>
      </c>
      <c r="D170" s="81" t="s">
        <v>513</v>
      </c>
      <c r="E170" s="81" t="s">
        <v>514</v>
      </c>
      <c r="F170" s="81" t="s">
        <v>526</v>
      </c>
      <c r="G170" s="81" t="n">
        <v>1</v>
      </c>
      <c r="H170" s="81" t="s">
        <v>512</v>
      </c>
    </row>
    <row r="171" customFormat="false" ht="30" hidden="false" customHeight="true" outlineLevel="0" collapsed="false">
      <c r="A171" s="81" t="n">
        <v>40202002</v>
      </c>
      <c r="B171" s="81" t="s">
        <v>80</v>
      </c>
      <c r="C171" s="81" t="s">
        <v>81</v>
      </c>
      <c r="D171" s="81" t="s">
        <v>527</v>
      </c>
      <c r="E171" s="81" t="s">
        <v>528</v>
      </c>
      <c r="F171" s="81" t="s">
        <v>525</v>
      </c>
      <c r="G171" s="81" t="n">
        <v>1</v>
      </c>
      <c r="H171" s="81" t="s">
        <v>512</v>
      </c>
    </row>
    <row r="172" customFormat="false" ht="30" hidden="false" customHeight="true" outlineLevel="0" collapsed="false">
      <c r="A172" s="81" t="n">
        <v>40201004</v>
      </c>
      <c r="B172" s="81" t="s">
        <v>80</v>
      </c>
      <c r="C172" s="81" t="s">
        <v>81</v>
      </c>
      <c r="D172" s="81" t="s">
        <v>513</v>
      </c>
      <c r="E172" s="81" t="s">
        <v>514</v>
      </c>
      <c r="F172" s="81" t="s">
        <v>529</v>
      </c>
      <c r="G172" s="81" t="n">
        <v>2</v>
      </c>
      <c r="H172" s="81" t="s">
        <v>512</v>
      </c>
    </row>
    <row r="173" customFormat="false" ht="30" hidden="false" customHeight="true" outlineLevel="0" collapsed="false">
      <c r="A173" s="81" t="n">
        <v>40201005</v>
      </c>
      <c r="B173" s="81" t="s">
        <v>80</v>
      </c>
      <c r="C173" s="81" t="s">
        <v>81</v>
      </c>
      <c r="D173" s="81" t="s">
        <v>513</v>
      </c>
      <c r="E173" s="81" t="s">
        <v>514</v>
      </c>
      <c r="F173" s="81" t="s">
        <v>530</v>
      </c>
      <c r="G173" s="81" t="n">
        <v>2</v>
      </c>
      <c r="H173" s="81" t="s">
        <v>512</v>
      </c>
    </row>
    <row r="174" customFormat="false" ht="30" hidden="false" customHeight="true" outlineLevel="0" collapsed="false">
      <c r="A174" s="81" t="n">
        <v>40201006</v>
      </c>
      <c r="B174" s="81" t="s">
        <v>80</v>
      </c>
      <c r="C174" s="81" t="s">
        <v>81</v>
      </c>
      <c r="D174" s="81" t="s">
        <v>513</v>
      </c>
      <c r="E174" s="81" t="s">
        <v>531</v>
      </c>
      <c r="F174" s="81" t="s">
        <v>532</v>
      </c>
      <c r="G174" s="81" t="n">
        <v>2</v>
      </c>
      <c r="H174" s="81" t="s">
        <v>512</v>
      </c>
    </row>
    <row r="175" customFormat="false" ht="30" hidden="false" customHeight="true" outlineLevel="0" collapsed="false">
      <c r="A175" s="81" t="n">
        <v>40201009</v>
      </c>
      <c r="B175" s="81" t="s">
        <v>80</v>
      </c>
      <c r="C175" s="81" t="s">
        <v>81</v>
      </c>
      <c r="D175" s="81" t="s">
        <v>513</v>
      </c>
      <c r="E175" s="81" t="s">
        <v>533</v>
      </c>
      <c r="F175" s="81" t="s">
        <v>534</v>
      </c>
      <c r="G175" s="81" t="n">
        <v>2</v>
      </c>
      <c r="H175" s="81" t="s">
        <v>512</v>
      </c>
    </row>
    <row r="176" customFormat="false" ht="30" hidden="false" customHeight="true" outlineLevel="0" collapsed="false">
      <c r="A176" s="81" t="n">
        <v>40201014</v>
      </c>
      <c r="B176" s="81" t="s">
        <v>80</v>
      </c>
      <c r="C176" s="81" t="s">
        <v>81</v>
      </c>
      <c r="D176" s="81" t="s">
        <v>535</v>
      </c>
      <c r="E176" s="81" t="s">
        <v>536</v>
      </c>
      <c r="F176" s="81" t="s">
        <v>537</v>
      </c>
      <c r="G176" s="81" t="n">
        <v>2</v>
      </c>
      <c r="H176" s="81" t="s">
        <v>512</v>
      </c>
    </row>
    <row r="177" customFormat="false" ht="30" hidden="false" customHeight="true" outlineLevel="0" collapsed="false">
      <c r="A177" s="81" t="n">
        <v>40201040</v>
      </c>
      <c r="B177" s="81" t="s">
        <v>80</v>
      </c>
      <c r="C177" s="81" t="s">
        <v>81</v>
      </c>
      <c r="D177" s="81" t="s">
        <v>516</v>
      </c>
      <c r="E177" s="81" t="s">
        <v>538</v>
      </c>
      <c r="F177" s="81" t="s">
        <v>539</v>
      </c>
      <c r="G177" s="81" t="n">
        <v>2</v>
      </c>
      <c r="H177" s="81" t="s">
        <v>512</v>
      </c>
    </row>
    <row r="178" customFormat="false" ht="30" hidden="false" customHeight="true" outlineLevel="0" collapsed="false">
      <c r="A178" s="81" t="n">
        <v>40201064</v>
      </c>
      <c r="B178" s="81" t="s">
        <v>80</v>
      </c>
      <c r="C178" s="81" t="s">
        <v>81</v>
      </c>
      <c r="D178" s="81" t="s">
        <v>513</v>
      </c>
      <c r="E178" s="81" t="s">
        <v>517</v>
      </c>
      <c r="F178" s="81" t="s">
        <v>540</v>
      </c>
      <c r="G178" s="81" t="n">
        <v>2</v>
      </c>
      <c r="H178" s="81" t="s">
        <v>512</v>
      </c>
    </row>
    <row r="179" customFormat="false" ht="30" hidden="false" customHeight="true" outlineLevel="0" collapsed="false">
      <c r="A179" s="81" t="n">
        <v>40202016</v>
      </c>
      <c r="B179" s="81" t="s">
        <v>80</v>
      </c>
      <c r="C179" s="81" t="s">
        <v>81</v>
      </c>
      <c r="D179" s="81" t="s">
        <v>541</v>
      </c>
      <c r="E179" s="81" t="s">
        <v>68</v>
      </c>
      <c r="F179" s="81" t="s">
        <v>542</v>
      </c>
      <c r="G179" s="81" t="n">
        <v>2</v>
      </c>
      <c r="H179" s="81" t="s">
        <v>512</v>
      </c>
    </row>
    <row r="180" customFormat="false" ht="30" hidden="false" customHeight="true" outlineLevel="0" collapsed="false">
      <c r="A180" s="81" t="n">
        <v>40203002</v>
      </c>
      <c r="B180" s="81" t="s">
        <v>80</v>
      </c>
      <c r="C180" s="81" t="s">
        <v>81</v>
      </c>
      <c r="D180" s="81" t="s">
        <v>543</v>
      </c>
      <c r="E180" s="81" t="s">
        <v>544</v>
      </c>
      <c r="F180" s="81" t="s">
        <v>545</v>
      </c>
      <c r="G180" s="81" t="n">
        <v>2</v>
      </c>
      <c r="H180" s="81" t="s">
        <v>546</v>
      </c>
    </row>
    <row r="181" customFormat="false" ht="30" hidden="false" customHeight="true" outlineLevel="0" collapsed="false">
      <c r="A181" s="81" t="n">
        <v>40205001</v>
      </c>
      <c r="B181" s="81" t="s">
        <v>80</v>
      </c>
      <c r="C181" s="81" t="s">
        <v>81</v>
      </c>
      <c r="D181" s="81" t="s">
        <v>547</v>
      </c>
      <c r="E181" s="81" t="s">
        <v>548</v>
      </c>
      <c r="F181" s="81" t="s">
        <v>549</v>
      </c>
      <c r="G181" s="81" t="n">
        <v>2</v>
      </c>
      <c r="H181" s="81" t="s">
        <v>512</v>
      </c>
    </row>
    <row r="182" customFormat="false" ht="30" hidden="false" customHeight="true" outlineLevel="0" collapsed="false">
      <c r="A182" s="81" t="n">
        <v>40201021</v>
      </c>
      <c r="B182" s="81" t="s">
        <v>80</v>
      </c>
      <c r="C182" s="81" t="s">
        <v>81</v>
      </c>
      <c r="D182" s="81" t="s">
        <v>550</v>
      </c>
      <c r="E182" s="81" t="s">
        <v>551</v>
      </c>
      <c r="F182" s="81" t="s">
        <v>552</v>
      </c>
      <c r="G182" s="81" t="n">
        <v>3</v>
      </c>
      <c r="H182" s="81" t="s">
        <v>512</v>
      </c>
    </row>
    <row r="183" customFormat="false" ht="30" hidden="false" customHeight="true" outlineLevel="0" collapsed="false">
      <c r="A183" s="81" t="n">
        <v>40202008</v>
      </c>
      <c r="B183" s="81" t="s">
        <v>80</v>
      </c>
      <c r="C183" s="81" t="s">
        <v>81</v>
      </c>
      <c r="D183" s="81" t="s">
        <v>553</v>
      </c>
      <c r="E183" s="81" t="s">
        <v>554</v>
      </c>
      <c r="F183" s="81" t="s">
        <v>555</v>
      </c>
      <c r="G183" s="81" t="n">
        <v>3</v>
      </c>
      <c r="H183" s="81" t="s">
        <v>512</v>
      </c>
    </row>
    <row r="184" customFormat="false" ht="30" hidden="false" customHeight="true" outlineLevel="0" collapsed="false">
      <c r="A184" s="81" t="n">
        <v>40201022</v>
      </c>
      <c r="B184" s="81" t="s">
        <v>80</v>
      </c>
      <c r="C184" s="81" t="s">
        <v>81</v>
      </c>
      <c r="D184" s="81" t="s">
        <v>556</v>
      </c>
      <c r="E184" s="81" t="s">
        <v>557</v>
      </c>
      <c r="F184" s="81" t="s">
        <v>552</v>
      </c>
      <c r="G184" s="81" t="n">
        <v>4</v>
      </c>
      <c r="H184" s="81" t="s">
        <v>512</v>
      </c>
    </row>
    <row r="185" customFormat="false" ht="30" hidden="false" customHeight="true" outlineLevel="0" collapsed="false">
      <c r="A185" s="81" t="n">
        <v>40201058</v>
      </c>
      <c r="B185" s="81" t="s">
        <v>80</v>
      </c>
      <c r="C185" s="81" t="s">
        <v>81</v>
      </c>
      <c r="D185" s="81" t="s">
        <v>556</v>
      </c>
      <c r="E185" s="81" t="s">
        <v>558</v>
      </c>
      <c r="F185" s="81" t="s">
        <v>559</v>
      </c>
      <c r="G185" s="81" t="n">
        <v>4</v>
      </c>
      <c r="H185" s="81" t="s">
        <v>512</v>
      </c>
    </row>
    <row r="186" customFormat="false" ht="30" hidden="false" customHeight="true" outlineLevel="0" collapsed="false">
      <c r="A186" s="81" t="n">
        <v>40201067</v>
      </c>
      <c r="B186" s="81" t="s">
        <v>80</v>
      </c>
      <c r="C186" s="81" t="s">
        <v>81</v>
      </c>
      <c r="D186" s="81" t="s">
        <v>513</v>
      </c>
      <c r="E186" s="81" t="s">
        <v>517</v>
      </c>
      <c r="F186" s="81" t="s">
        <v>529</v>
      </c>
      <c r="G186" s="81" t="n">
        <v>4</v>
      </c>
      <c r="H186" s="81" t="s">
        <v>512</v>
      </c>
    </row>
    <row r="187" customFormat="false" ht="30" hidden="false" customHeight="true" outlineLevel="0" collapsed="false">
      <c r="A187" s="81" t="n">
        <v>40201068</v>
      </c>
      <c r="B187" s="81" t="s">
        <v>80</v>
      </c>
      <c r="C187" s="81" t="s">
        <v>81</v>
      </c>
      <c r="D187" s="81" t="s">
        <v>535</v>
      </c>
      <c r="E187" s="81" t="s">
        <v>560</v>
      </c>
      <c r="F187" s="81" t="s">
        <v>561</v>
      </c>
      <c r="G187" s="81" t="n">
        <v>4</v>
      </c>
      <c r="H187" s="81" t="s">
        <v>512</v>
      </c>
    </row>
    <row r="188" customFormat="false" ht="30" hidden="false" customHeight="true" outlineLevel="0" collapsed="false">
      <c r="A188" s="81" t="n">
        <v>40201072</v>
      </c>
      <c r="B188" s="81" t="s">
        <v>80</v>
      </c>
      <c r="C188" s="81" t="s">
        <v>81</v>
      </c>
      <c r="D188" s="81" t="s">
        <v>535</v>
      </c>
      <c r="E188" s="81" t="s">
        <v>536</v>
      </c>
      <c r="F188" s="81" t="s">
        <v>562</v>
      </c>
      <c r="G188" s="81" t="n">
        <v>4</v>
      </c>
      <c r="H188" s="81" t="s">
        <v>512</v>
      </c>
    </row>
    <row r="189" customFormat="false" ht="30" hidden="false" customHeight="true" outlineLevel="0" collapsed="false">
      <c r="A189" s="81" t="n">
        <v>40202003</v>
      </c>
      <c r="B189" s="81" t="s">
        <v>80</v>
      </c>
      <c r="C189" s="81" t="s">
        <v>81</v>
      </c>
      <c r="D189" s="81" t="s">
        <v>527</v>
      </c>
      <c r="E189" s="81" t="s">
        <v>528</v>
      </c>
      <c r="F189" s="81" t="s">
        <v>542</v>
      </c>
      <c r="G189" s="81" t="n">
        <v>4</v>
      </c>
      <c r="H189" s="81" t="s">
        <v>512</v>
      </c>
    </row>
    <row r="190" customFormat="false" ht="30" hidden="false" customHeight="true" outlineLevel="0" collapsed="false">
      <c r="A190" s="81" t="n">
        <v>40204005</v>
      </c>
      <c r="B190" s="81" t="s">
        <v>80</v>
      </c>
      <c r="C190" s="81" t="s">
        <v>81</v>
      </c>
      <c r="D190" s="81" t="s">
        <v>563</v>
      </c>
      <c r="E190" s="81" t="s">
        <v>564</v>
      </c>
      <c r="F190" s="81" t="s">
        <v>565</v>
      </c>
      <c r="G190" s="81" t="n">
        <v>4</v>
      </c>
      <c r="H190" s="81" t="s">
        <v>512</v>
      </c>
    </row>
    <row r="191" customFormat="false" ht="30" hidden="false" customHeight="true" outlineLevel="0" collapsed="false">
      <c r="A191" s="81" t="n">
        <v>40202007</v>
      </c>
      <c r="B191" s="81" t="s">
        <v>80</v>
      </c>
      <c r="C191" s="81" t="s">
        <v>81</v>
      </c>
      <c r="D191" s="81" t="s">
        <v>566</v>
      </c>
      <c r="E191" s="81" t="s">
        <v>567</v>
      </c>
      <c r="F191" s="81" t="s">
        <v>568</v>
      </c>
      <c r="G191" s="81" t="n">
        <v>5</v>
      </c>
      <c r="H191" s="81" t="s">
        <v>512</v>
      </c>
    </row>
    <row r="192" customFormat="false" ht="30" hidden="false" customHeight="true" outlineLevel="0" collapsed="false">
      <c r="A192" s="81" t="n">
        <v>40206003</v>
      </c>
      <c r="B192" s="81" t="s">
        <v>80</v>
      </c>
      <c r="C192" s="81" t="s">
        <v>81</v>
      </c>
      <c r="D192" s="81" t="s">
        <v>41</v>
      </c>
      <c r="E192" s="81" t="s">
        <v>520</v>
      </c>
      <c r="F192" s="81" t="s">
        <v>569</v>
      </c>
      <c r="G192" s="81" t="n">
        <v>5</v>
      </c>
      <c r="H192" s="81" t="s">
        <v>512</v>
      </c>
    </row>
    <row r="193" customFormat="false" ht="30" hidden="false" customHeight="true" outlineLevel="0" collapsed="false">
      <c r="A193" s="81" t="n">
        <v>40206010</v>
      </c>
      <c r="B193" s="81" t="s">
        <v>80</v>
      </c>
      <c r="C193" s="81" t="s">
        <v>81</v>
      </c>
      <c r="D193" s="81" t="s">
        <v>41</v>
      </c>
      <c r="E193" s="81" t="s">
        <v>570</v>
      </c>
      <c r="F193" s="81" t="s">
        <v>571</v>
      </c>
      <c r="G193" s="81" t="n">
        <v>5</v>
      </c>
      <c r="H193" s="81" t="s">
        <v>512</v>
      </c>
    </row>
    <row r="194" customFormat="false" ht="30" hidden="false" customHeight="true" outlineLevel="0" collapsed="false">
      <c r="A194" s="81" t="n">
        <v>40201015</v>
      </c>
      <c r="B194" s="81" t="s">
        <v>80</v>
      </c>
      <c r="C194" s="81" t="s">
        <v>81</v>
      </c>
      <c r="D194" s="81" t="s">
        <v>535</v>
      </c>
      <c r="E194" s="81" t="s">
        <v>536</v>
      </c>
      <c r="F194" s="81" t="s">
        <v>572</v>
      </c>
      <c r="G194" s="81" t="n">
        <v>6</v>
      </c>
      <c r="H194" s="81" t="s">
        <v>512</v>
      </c>
    </row>
    <row r="195" customFormat="false" ht="30" hidden="false" customHeight="true" outlineLevel="0" collapsed="false">
      <c r="A195" s="81" t="n">
        <v>40206005</v>
      </c>
      <c r="B195" s="81" t="s">
        <v>80</v>
      </c>
      <c r="C195" s="81" t="s">
        <v>81</v>
      </c>
      <c r="D195" s="81" t="s">
        <v>41</v>
      </c>
      <c r="E195" s="81" t="s">
        <v>520</v>
      </c>
      <c r="F195" s="81" t="s">
        <v>573</v>
      </c>
      <c r="G195" s="81" t="n">
        <v>6</v>
      </c>
      <c r="H195" s="81" t="s">
        <v>512</v>
      </c>
    </row>
    <row r="196" customFormat="false" ht="30" hidden="false" customHeight="true" outlineLevel="0" collapsed="false">
      <c r="A196" s="81" t="n">
        <v>40201016</v>
      </c>
      <c r="B196" s="81" t="s">
        <v>80</v>
      </c>
      <c r="C196" s="81" t="s">
        <v>81</v>
      </c>
      <c r="D196" s="81" t="s">
        <v>535</v>
      </c>
      <c r="E196" s="81" t="s">
        <v>536</v>
      </c>
      <c r="F196" s="81" t="s">
        <v>574</v>
      </c>
      <c r="G196" s="81" t="n">
        <v>10</v>
      </c>
      <c r="H196" s="81" t="s">
        <v>512</v>
      </c>
    </row>
    <row r="197" customFormat="false" ht="30" hidden="false" customHeight="true" outlineLevel="0" collapsed="false">
      <c r="A197" s="81" t="n">
        <v>40203009</v>
      </c>
      <c r="B197" s="81" t="s">
        <v>80</v>
      </c>
      <c r="C197" s="81" t="s">
        <v>81</v>
      </c>
      <c r="D197" s="81" t="s">
        <v>575</v>
      </c>
      <c r="E197" s="81" t="s">
        <v>576</v>
      </c>
      <c r="F197" s="81" t="s">
        <v>577</v>
      </c>
      <c r="G197" s="81" t="n">
        <v>16</v>
      </c>
      <c r="H197" s="81" t="s">
        <v>512</v>
      </c>
    </row>
    <row r="198" customFormat="false" ht="30" hidden="false" customHeight="true" outlineLevel="0" collapsed="false">
      <c r="A198" s="81" t="n">
        <v>40206008</v>
      </c>
      <c r="B198" s="81" t="s">
        <v>80</v>
      </c>
      <c r="C198" s="81" t="s">
        <v>81</v>
      </c>
      <c r="D198" s="81" t="s">
        <v>41</v>
      </c>
      <c r="E198" s="81" t="s">
        <v>520</v>
      </c>
      <c r="F198" s="81" t="s">
        <v>574</v>
      </c>
      <c r="G198" s="81" t="n">
        <v>17</v>
      </c>
      <c r="H198" s="81" t="s">
        <v>512</v>
      </c>
    </row>
    <row r="199" customFormat="false" ht="30" hidden="false" customHeight="true" outlineLevel="0" collapsed="false">
      <c r="A199" s="81" t="n">
        <v>40206006</v>
      </c>
      <c r="B199" s="81" t="s">
        <v>80</v>
      </c>
      <c r="C199" s="81" t="s">
        <v>81</v>
      </c>
      <c r="D199" s="81" t="s">
        <v>41</v>
      </c>
      <c r="E199" s="81" t="s">
        <v>520</v>
      </c>
      <c r="F199" s="81" t="s">
        <v>50</v>
      </c>
      <c r="G199" s="81" t="n">
        <v>24</v>
      </c>
      <c r="H199" s="81" t="s">
        <v>512</v>
      </c>
    </row>
    <row r="200" customFormat="false" ht="30" hidden="false" customHeight="true" outlineLevel="0" collapsed="false">
      <c r="A200" s="81" t="n">
        <v>40208001</v>
      </c>
      <c r="B200" s="81" t="s">
        <v>80</v>
      </c>
      <c r="C200" s="81" t="s">
        <v>81</v>
      </c>
      <c r="D200" s="81" t="s">
        <v>42</v>
      </c>
      <c r="E200" s="81" t="s">
        <v>578</v>
      </c>
      <c r="F200" s="81" t="s">
        <v>579</v>
      </c>
      <c r="G200" s="81" t="n">
        <v>44</v>
      </c>
      <c r="H200" s="81" t="s">
        <v>512</v>
      </c>
    </row>
    <row r="201" customFormat="false" ht="30" hidden="false" customHeight="true" outlineLevel="0" collapsed="false">
      <c r="A201" s="81" t="n">
        <v>40206004</v>
      </c>
      <c r="B201" s="81" t="s">
        <v>80</v>
      </c>
      <c r="C201" s="81" t="s">
        <v>81</v>
      </c>
      <c r="D201" s="81" t="s">
        <v>41</v>
      </c>
      <c r="E201" s="81" t="s">
        <v>520</v>
      </c>
      <c r="F201" s="81" t="s">
        <v>580</v>
      </c>
      <c r="G201" s="81" t="n">
        <v>47</v>
      </c>
      <c r="H201" s="81" t="s">
        <v>512</v>
      </c>
    </row>
    <row r="202" customFormat="false" ht="30" hidden="false" customHeight="true" outlineLevel="0" collapsed="false">
      <c r="A202" s="81" t="n">
        <v>40201020</v>
      </c>
      <c r="B202" s="81" t="s">
        <v>80</v>
      </c>
      <c r="C202" s="81" t="s">
        <v>81</v>
      </c>
      <c r="D202" s="81" t="s">
        <v>556</v>
      </c>
      <c r="E202" s="81" t="s">
        <v>557</v>
      </c>
      <c r="F202" s="81" t="s">
        <v>581</v>
      </c>
      <c r="G202" s="81" t="n">
        <v>6</v>
      </c>
      <c r="H202" s="81" t="s">
        <v>512</v>
      </c>
    </row>
    <row r="203" customFormat="false" ht="30" hidden="false" customHeight="true" outlineLevel="0" collapsed="false">
      <c r="A203" s="81" t="n">
        <v>40201083</v>
      </c>
      <c r="B203" s="81" t="s">
        <v>80</v>
      </c>
      <c r="C203" s="81" t="s">
        <v>81</v>
      </c>
      <c r="D203" s="81" t="s">
        <v>535</v>
      </c>
      <c r="E203" s="81" t="s">
        <v>536</v>
      </c>
      <c r="F203" s="81" t="s">
        <v>582</v>
      </c>
      <c r="G203" s="81" t="n">
        <v>4</v>
      </c>
      <c r="H203" s="81" t="s">
        <v>512</v>
      </c>
    </row>
    <row r="204" customFormat="false" ht="30" hidden="false" customHeight="true" outlineLevel="0" collapsed="false">
      <c r="A204" s="81" t="n">
        <v>40201082</v>
      </c>
      <c r="B204" s="81" t="s">
        <v>80</v>
      </c>
      <c r="C204" s="81" t="s">
        <v>81</v>
      </c>
      <c r="D204" s="81" t="s">
        <v>535</v>
      </c>
      <c r="E204" s="81" t="s">
        <v>536</v>
      </c>
      <c r="F204" s="81" t="s">
        <v>583</v>
      </c>
      <c r="G204" s="81" t="n">
        <v>2</v>
      </c>
      <c r="H204" s="81" t="s">
        <v>512</v>
      </c>
    </row>
    <row r="205" customFormat="false" ht="30" hidden="false" customHeight="true" outlineLevel="0" collapsed="false">
      <c r="A205" s="81" t="n">
        <v>40202017</v>
      </c>
      <c r="B205" s="81" t="s">
        <v>80</v>
      </c>
      <c r="C205" s="81" t="s">
        <v>81</v>
      </c>
      <c r="D205" s="81" t="s">
        <v>584</v>
      </c>
      <c r="E205" s="81" t="s">
        <v>585</v>
      </c>
      <c r="F205" s="81" t="s">
        <v>586</v>
      </c>
      <c r="G205" s="81" t="n">
        <v>2</v>
      </c>
      <c r="H205" s="81" t="s">
        <v>512</v>
      </c>
    </row>
    <row r="206" s="84" customFormat="true" ht="30" hidden="false" customHeight="true" outlineLevel="0" collapsed="false">
      <c r="A206" s="82" t="n">
        <v>30514007</v>
      </c>
      <c r="B206" s="82" t="s">
        <v>80</v>
      </c>
      <c r="C206" s="82" t="s">
        <v>587</v>
      </c>
      <c r="D206" s="83" t="s">
        <v>588</v>
      </c>
      <c r="E206" s="83" t="s">
        <v>589</v>
      </c>
      <c r="F206" s="83" t="s">
        <v>259</v>
      </c>
      <c r="G206" s="82" t="n">
        <v>1</v>
      </c>
      <c r="H206" s="83" t="s">
        <v>590</v>
      </c>
      <c r="AMJ206" s="0"/>
    </row>
    <row r="207" customFormat="false" ht="30" hidden="false" customHeight="true" outlineLevel="0" collapsed="false">
      <c r="A207" s="81" t="n">
        <v>30514042</v>
      </c>
      <c r="B207" s="81" t="s">
        <v>490</v>
      </c>
      <c r="C207" s="81" t="s">
        <v>81</v>
      </c>
      <c r="D207" s="81" t="s">
        <v>591</v>
      </c>
      <c r="E207" s="81" t="s">
        <v>589</v>
      </c>
      <c r="F207" s="81" t="s">
        <v>259</v>
      </c>
      <c r="G207" s="81" t="n">
        <v>1</v>
      </c>
      <c r="H207" s="81"/>
    </row>
    <row r="208" customFormat="false" ht="30" hidden="false" customHeight="true" outlineLevel="0" collapsed="false">
      <c r="A208" s="81" t="n">
        <v>30522013</v>
      </c>
      <c r="B208" s="81" t="s">
        <v>592</v>
      </c>
      <c r="C208" s="81" t="s">
        <v>81</v>
      </c>
      <c r="D208" s="81" t="s">
        <v>593</v>
      </c>
      <c r="E208" s="81" t="s">
        <v>594</v>
      </c>
      <c r="F208" s="81" t="n">
        <v>0</v>
      </c>
      <c r="G208" s="81"/>
      <c r="H208" s="81"/>
    </row>
    <row r="209" customFormat="false" ht="30" hidden="false" customHeight="true" outlineLevel="0" collapsed="false">
      <c r="A209" s="81" t="n">
        <v>30602016</v>
      </c>
      <c r="B209" s="81" t="s">
        <v>80</v>
      </c>
      <c r="C209" s="81" t="s">
        <v>81</v>
      </c>
      <c r="D209" s="81" t="s">
        <v>595</v>
      </c>
      <c r="E209" s="81" t="s">
        <v>596</v>
      </c>
      <c r="F209" s="81" t="s">
        <v>597</v>
      </c>
      <c r="G209" s="81" t="n">
        <v>5</v>
      </c>
      <c r="H209" s="81"/>
    </row>
    <row r="210" customFormat="false" ht="30" hidden="false" customHeight="true" outlineLevel="0" collapsed="false">
      <c r="A210" s="81" t="n">
        <v>30510006</v>
      </c>
      <c r="B210" s="81" t="s">
        <v>80</v>
      </c>
      <c r="C210" s="81" t="s">
        <v>81</v>
      </c>
      <c r="D210" s="81" t="s">
        <v>598</v>
      </c>
      <c r="E210" s="81" t="s">
        <v>599</v>
      </c>
      <c r="F210" s="81" t="s">
        <v>259</v>
      </c>
      <c r="G210" s="81" t="n">
        <v>1</v>
      </c>
      <c r="H210" s="81"/>
    </row>
    <row r="211" customFormat="false" ht="30" hidden="false" customHeight="true" outlineLevel="0" collapsed="false">
      <c r="A211" s="81" t="n">
        <v>30506003</v>
      </c>
      <c r="B211" s="81" t="s">
        <v>80</v>
      </c>
      <c r="C211" s="81" t="s">
        <v>81</v>
      </c>
      <c r="D211" s="81" t="s">
        <v>600</v>
      </c>
      <c r="E211" s="81" t="s">
        <v>601</v>
      </c>
      <c r="F211" s="81" t="s">
        <v>259</v>
      </c>
      <c r="G211" s="81" t="n">
        <v>1</v>
      </c>
      <c r="H211" s="81"/>
    </row>
    <row r="212" customFormat="false" ht="30" hidden="false" customHeight="true" outlineLevel="0" collapsed="false">
      <c r="A212" s="81" t="n">
        <v>30507003</v>
      </c>
      <c r="B212" s="81" t="s">
        <v>80</v>
      </c>
      <c r="C212" s="81" t="s">
        <v>81</v>
      </c>
      <c r="D212" s="81" t="s">
        <v>602</v>
      </c>
      <c r="E212" s="81" t="s">
        <v>603</v>
      </c>
      <c r="F212" s="81" t="s">
        <v>259</v>
      </c>
      <c r="G212" s="81" t="n">
        <v>1</v>
      </c>
      <c r="H212" s="81"/>
    </row>
    <row r="213" customFormat="false" ht="30" hidden="false" customHeight="true" outlineLevel="0" collapsed="false">
      <c r="A213" s="81" t="n">
        <v>10302043</v>
      </c>
      <c r="B213" s="81" t="s">
        <v>604</v>
      </c>
      <c r="C213" s="81" t="s">
        <v>81</v>
      </c>
      <c r="D213" s="81" t="s">
        <v>605</v>
      </c>
      <c r="E213" s="81" t="s">
        <v>606</v>
      </c>
      <c r="F213" s="81" t="s">
        <v>607</v>
      </c>
      <c r="G213" s="81" t="n">
        <v>1</v>
      </c>
      <c r="H213" s="81" t="s">
        <v>608</v>
      </c>
    </row>
    <row r="214" customFormat="false" ht="30" hidden="false" customHeight="true" outlineLevel="0" collapsed="false">
      <c r="A214" s="81" t="n">
        <v>10302039</v>
      </c>
      <c r="B214" s="81" t="s">
        <v>604</v>
      </c>
      <c r="C214" s="81" t="s">
        <v>81</v>
      </c>
      <c r="D214" s="81" t="s">
        <v>609</v>
      </c>
      <c r="E214" s="81" t="s">
        <v>610</v>
      </c>
      <c r="F214" s="81" t="s">
        <v>607</v>
      </c>
      <c r="G214" s="81" t="n">
        <v>1</v>
      </c>
      <c r="H214" s="81" t="s">
        <v>608</v>
      </c>
    </row>
    <row r="215" customFormat="false" ht="30" hidden="false" customHeight="true" outlineLevel="0" collapsed="false">
      <c r="A215" s="81" t="n">
        <v>40206002</v>
      </c>
      <c r="B215" s="81" t="s">
        <v>80</v>
      </c>
      <c r="C215" s="81" t="s">
        <v>81</v>
      </c>
      <c r="D215" s="81" t="s">
        <v>41</v>
      </c>
      <c r="E215" s="81" t="s">
        <v>520</v>
      </c>
      <c r="F215" s="81" t="s">
        <v>611</v>
      </c>
      <c r="G215" s="81" t="n">
        <v>4</v>
      </c>
      <c r="H215" s="81" t="s">
        <v>512</v>
      </c>
    </row>
    <row r="216" s="84" customFormat="true" ht="30" hidden="false" customHeight="true" outlineLevel="0" collapsed="false">
      <c r="A216" s="83" t="n">
        <v>60111160</v>
      </c>
      <c r="B216" s="83" t="s">
        <v>80</v>
      </c>
      <c r="C216" s="83" t="s">
        <v>81</v>
      </c>
      <c r="D216" s="83" t="s">
        <v>612</v>
      </c>
      <c r="E216" s="83" t="s">
        <v>613</v>
      </c>
      <c r="F216" s="83" t="s">
        <v>614</v>
      </c>
      <c r="G216" s="83" t="n">
        <v>1</v>
      </c>
      <c r="H216" s="83" t="s">
        <v>615</v>
      </c>
      <c r="AMJ216" s="0"/>
    </row>
    <row r="217" customFormat="false" ht="30" hidden="false" customHeight="true" outlineLevel="0" collapsed="false">
      <c r="A217" s="81" t="n">
        <v>60111703</v>
      </c>
      <c r="B217" s="81" t="s">
        <v>80</v>
      </c>
      <c r="C217" s="81" t="s">
        <v>81</v>
      </c>
      <c r="D217" s="81" t="s">
        <v>616</v>
      </c>
      <c r="E217" s="81" t="s">
        <v>617</v>
      </c>
      <c r="F217" s="81" t="s">
        <v>618</v>
      </c>
      <c r="G217" s="81" t="n">
        <v>1</v>
      </c>
      <c r="H217" s="81" t="s">
        <v>619</v>
      </c>
    </row>
    <row r="218" s="84" customFormat="true" ht="30" hidden="false" customHeight="true" outlineLevel="0" collapsed="false">
      <c r="A218" s="83" t="n">
        <v>60111161</v>
      </c>
      <c r="B218" s="83" t="s">
        <v>99</v>
      </c>
      <c r="C218" s="83" t="s">
        <v>81</v>
      </c>
      <c r="D218" s="83" t="s">
        <v>620</v>
      </c>
      <c r="E218" s="83" t="s">
        <v>621</v>
      </c>
      <c r="F218" s="83" t="s">
        <v>622</v>
      </c>
      <c r="G218" s="83" t="n">
        <v>1</v>
      </c>
      <c r="H218" s="83" t="s">
        <v>623</v>
      </c>
      <c r="AMJ218" s="0"/>
    </row>
    <row r="219" customFormat="false" ht="30" hidden="false" customHeight="true" outlineLevel="0" collapsed="false">
      <c r="A219" s="81" t="n">
        <v>60111450</v>
      </c>
      <c r="B219" s="81" t="s">
        <v>99</v>
      </c>
      <c r="C219" s="81" t="s">
        <v>81</v>
      </c>
      <c r="D219" s="81" t="s">
        <v>624</v>
      </c>
      <c r="E219" s="81" t="s">
        <v>621</v>
      </c>
      <c r="F219" s="81" t="s">
        <v>625</v>
      </c>
      <c r="G219" s="81" t="n">
        <v>1</v>
      </c>
      <c r="H219" s="81" t="s">
        <v>619</v>
      </c>
    </row>
    <row r="220" s="84" customFormat="true" ht="30" hidden="false" customHeight="true" outlineLevel="0" collapsed="false">
      <c r="A220" s="82" t="n">
        <v>10104021</v>
      </c>
      <c r="B220" s="82" t="s">
        <v>80</v>
      </c>
      <c r="C220" s="82" t="s">
        <v>81</v>
      </c>
      <c r="D220" s="83" t="s">
        <v>626</v>
      </c>
      <c r="E220" s="83" t="s">
        <v>627</v>
      </c>
      <c r="F220" s="83" t="s">
        <v>628</v>
      </c>
      <c r="G220" s="82" t="n">
        <v>1</v>
      </c>
      <c r="H220" s="83" t="s">
        <v>629</v>
      </c>
      <c r="AMJ220" s="0"/>
    </row>
    <row r="221" customFormat="false" ht="30" hidden="false" customHeight="true" outlineLevel="0" collapsed="false">
      <c r="A221" s="81" t="n">
        <v>70502008</v>
      </c>
      <c r="B221" s="81" t="s">
        <v>592</v>
      </c>
      <c r="C221" s="81" t="s">
        <v>81</v>
      </c>
      <c r="D221" s="81" t="s">
        <v>630</v>
      </c>
      <c r="E221" s="81" t="s">
        <v>631</v>
      </c>
      <c r="F221" s="81" t="n">
        <v>0</v>
      </c>
      <c r="G221" s="81" t="n">
        <v>1</v>
      </c>
      <c r="H221" s="81"/>
    </row>
    <row r="222" customFormat="false" ht="30" hidden="false" customHeight="true" outlineLevel="0" collapsed="false">
      <c r="A222" s="81" t="n">
        <v>70502009</v>
      </c>
      <c r="B222" s="81" t="s">
        <v>80</v>
      </c>
      <c r="C222" s="81" t="s">
        <v>81</v>
      </c>
      <c r="D222" s="81" t="s">
        <v>632</v>
      </c>
      <c r="E222" s="81" t="s">
        <v>633</v>
      </c>
      <c r="F222" s="81" t="n">
        <v>0</v>
      </c>
      <c r="G222" s="81" t="n">
        <v>1</v>
      </c>
      <c r="H222" s="81"/>
    </row>
    <row r="223" customFormat="false" ht="30" hidden="false" customHeight="true" outlineLevel="0" collapsed="false">
      <c r="A223" s="81" t="n">
        <v>70101008</v>
      </c>
      <c r="B223" s="81" t="s">
        <v>80</v>
      </c>
      <c r="C223" s="81" t="s">
        <v>81</v>
      </c>
      <c r="D223" s="81" t="s">
        <v>634</v>
      </c>
      <c r="E223" s="81" t="s">
        <v>635</v>
      </c>
      <c r="F223" s="81" t="n">
        <v>0</v>
      </c>
      <c r="G223" s="81" t="n">
        <v>1</v>
      </c>
      <c r="H223" s="81"/>
    </row>
    <row r="224" customFormat="false" ht="30" hidden="false" customHeight="true" outlineLevel="0" collapsed="false">
      <c r="A224" s="81" t="n">
        <v>70102010</v>
      </c>
      <c r="B224" s="81" t="s">
        <v>80</v>
      </c>
      <c r="C224" s="81" t="s">
        <v>81</v>
      </c>
      <c r="D224" s="81" t="s">
        <v>636</v>
      </c>
      <c r="E224" s="81" t="s">
        <v>637</v>
      </c>
      <c r="F224" s="81" t="n">
        <v>0</v>
      </c>
      <c r="G224" s="81" t="n">
        <v>1</v>
      </c>
      <c r="H224" s="81"/>
    </row>
    <row r="225" customFormat="false" ht="30" hidden="false" customHeight="true" outlineLevel="0" collapsed="false">
      <c r="A225" s="81" t="n">
        <v>70103008</v>
      </c>
      <c r="B225" s="81" t="s">
        <v>80</v>
      </c>
      <c r="C225" s="81" t="s">
        <v>81</v>
      </c>
      <c r="D225" s="81" t="s">
        <v>638</v>
      </c>
      <c r="E225" s="81" t="s">
        <v>639</v>
      </c>
      <c r="F225" s="81" t="n">
        <v>0</v>
      </c>
      <c r="G225" s="81" t="n">
        <v>1</v>
      </c>
      <c r="H225" s="81"/>
    </row>
    <row r="226" customFormat="false" ht="30" hidden="false" customHeight="true" outlineLevel="0" collapsed="false">
      <c r="A226" s="81" t="n">
        <v>70105006</v>
      </c>
      <c r="B226" s="81" t="s">
        <v>80</v>
      </c>
      <c r="C226" s="81" t="s">
        <v>81</v>
      </c>
      <c r="D226" s="81" t="s">
        <v>640</v>
      </c>
      <c r="E226" s="81" t="s">
        <v>641</v>
      </c>
      <c r="F226" s="81" t="n">
        <v>0</v>
      </c>
      <c r="G226" s="81" t="n">
        <v>1</v>
      </c>
      <c r="H226" s="81"/>
    </row>
    <row r="227" customFormat="false" ht="30" hidden="false" customHeight="true" outlineLevel="0" collapsed="false">
      <c r="A227" s="81" t="n">
        <v>70105009</v>
      </c>
      <c r="B227" s="81" t="s">
        <v>80</v>
      </c>
      <c r="C227" s="81" t="s">
        <v>81</v>
      </c>
      <c r="D227" s="81" t="s">
        <v>642</v>
      </c>
      <c r="E227" s="81" t="s">
        <v>643</v>
      </c>
      <c r="F227" s="81" t="n">
        <v>0</v>
      </c>
      <c r="G227" s="81" t="n">
        <v>1</v>
      </c>
      <c r="H227" s="81"/>
    </row>
    <row r="228" customFormat="false" ht="30" hidden="false" customHeight="true" outlineLevel="0" collapsed="false">
      <c r="A228" s="81" t="n">
        <v>70101005</v>
      </c>
      <c r="B228" s="81" t="s">
        <v>80</v>
      </c>
      <c r="C228" s="81" t="s">
        <v>81</v>
      </c>
      <c r="D228" s="81" t="s">
        <v>644</v>
      </c>
      <c r="E228" s="81" t="s">
        <v>645</v>
      </c>
      <c r="F228" s="81" t="n">
        <v>0</v>
      </c>
      <c r="G228" s="81" t="n">
        <v>1</v>
      </c>
      <c r="H228" s="81"/>
    </row>
    <row r="229" customFormat="false" ht="30" hidden="false" customHeight="true" outlineLevel="0" collapsed="false">
      <c r="A229" s="81" t="n">
        <v>70102005</v>
      </c>
      <c r="B229" s="81" t="s">
        <v>80</v>
      </c>
      <c r="C229" s="81" t="s">
        <v>81</v>
      </c>
      <c r="D229" s="81" t="s">
        <v>646</v>
      </c>
      <c r="E229" s="81" t="s">
        <v>647</v>
      </c>
      <c r="F229" s="81" t="n">
        <v>0</v>
      </c>
      <c r="G229" s="81" t="n">
        <v>1</v>
      </c>
      <c r="H229" s="81"/>
    </row>
    <row r="230" customFormat="false" ht="30" hidden="false" customHeight="true" outlineLevel="0" collapsed="false">
      <c r="A230" s="81" t="n">
        <v>70106005</v>
      </c>
      <c r="B230" s="81" t="s">
        <v>80</v>
      </c>
      <c r="C230" s="81" t="s">
        <v>81</v>
      </c>
      <c r="D230" s="81" t="s">
        <v>648</v>
      </c>
      <c r="E230" s="81" t="s">
        <v>649</v>
      </c>
      <c r="F230" s="81" t="n">
        <v>0</v>
      </c>
      <c r="G230" s="81" t="n">
        <v>1</v>
      </c>
      <c r="H230" s="81"/>
    </row>
    <row r="231" customFormat="false" ht="30" hidden="false" customHeight="true" outlineLevel="0" collapsed="false">
      <c r="A231" s="81" t="n">
        <v>70104006</v>
      </c>
      <c r="B231" s="81" t="s">
        <v>80</v>
      </c>
      <c r="C231" s="81" t="s">
        <v>81</v>
      </c>
      <c r="D231" s="81" t="s">
        <v>650</v>
      </c>
      <c r="E231" s="81" t="s">
        <v>651</v>
      </c>
      <c r="F231" s="81" t="n">
        <v>0</v>
      </c>
      <c r="G231" s="81" t="n">
        <v>1</v>
      </c>
      <c r="H231" s="81"/>
    </row>
    <row r="232" customFormat="false" ht="30" hidden="false" customHeight="true" outlineLevel="0" collapsed="false">
      <c r="A232" s="81" t="n">
        <v>70103005</v>
      </c>
      <c r="B232" s="81" t="s">
        <v>80</v>
      </c>
      <c r="C232" s="81" t="s">
        <v>81</v>
      </c>
      <c r="D232" s="81" t="s">
        <v>652</v>
      </c>
      <c r="E232" s="81" t="s">
        <v>653</v>
      </c>
      <c r="F232" s="81" t="n">
        <v>0</v>
      </c>
      <c r="G232" s="81" t="n">
        <v>1</v>
      </c>
      <c r="H232" s="81"/>
    </row>
    <row r="233" customFormat="false" ht="30" hidden="false" customHeight="true" outlineLevel="0" collapsed="false">
      <c r="A233" s="81" t="n">
        <v>70104004</v>
      </c>
      <c r="B233" s="81" t="s">
        <v>80</v>
      </c>
      <c r="C233" s="81" t="s">
        <v>81</v>
      </c>
      <c r="D233" s="81" t="s">
        <v>654</v>
      </c>
      <c r="E233" s="81" t="s">
        <v>655</v>
      </c>
      <c r="F233" s="81" t="n">
        <v>0</v>
      </c>
      <c r="G233" s="81" t="n">
        <v>1</v>
      </c>
      <c r="H233" s="81"/>
    </row>
    <row r="234" customFormat="false" ht="30" hidden="false" customHeight="true" outlineLevel="0" collapsed="false">
      <c r="A234" s="81" t="n">
        <v>20501024</v>
      </c>
      <c r="B234" s="81" t="s">
        <v>80</v>
      </c>
      <c r="C234" s="81" t="s">
        <v>81</v>
      </c>
      <c r="D234" s="81" t="s">
        <v>82</v>
      </c>
      <c r="E234" s="81" t="s">
        <v>83</v>
      </c>
      <c r="F234" s="81" t="s">
        <v>84</v>
      </c>
      <c r="G234" s="81" t="n">
        <v>1</v>
      </c>
      <c r="H234" s="81"/>
    </row>
    <row r="235" customFormat="false" ht="30" hidden="false" customHeight="true" outlineLevel="0" collapsed="false">
      <c r="A235" s="81" t="n">
        <v>20501026</v>
      </c>
      <c r="B235" s="81" t="s">
        <v>80</v>
      </c>
      <c r="C235" s="81" t="s">
        <v>81</v>
      </c>
      <c r="D235" s="81" t="s">
        <v>85</v>
      </c>
      <c r="E235" s="81" t="s">
        <v>86</v>
      </c>
      <c r="F235" s="81" t="s">
        <v>84</v>
      </c>
      <c r="G235" s="81" t="n">
        <v>1</v>
      </c>
      <c r="H235" s="81"/>
    </row>
    <row r="236" customFormat="false" ht="30" hidden="false" customHeight="true" outlineLevel="0" collapsed="false">
      <c r="A236" s="81" t="n">
        <v>20501027</v>
      </c>
      <c r="B236" s="81" t="s">
        <v>80</v>
      </c>
      <c r="C236" s="81" t="s">
        <v>81</v>
      </c>
      <c r="D236" s="81" t="s">
        <v>87</v>
      </c>
      <c r="E236" s="81" t="s">
        <v>88</v>
      </c>
      <c r="F236" s="81" t="s">
        <v>89</v>
      </c>
      <c r="G236" s="81" t="n">
        <v>1</v>
      </c>
      <c r="H236" s="81"/>
    </row>
    <row r="237" customFormat="false" ht="30" hidden="false" customHeight="true" outlineLevel="0" collapsed="false">
      <c r="A237" s="81" t="n">
        <v>20501028</v>
      </c>
      <c r="B237" s="81" t="s">
        <v>80</v>
      </c>
      <c r="C237" s="81" t="s">
        <v>81</v>
      </c>
      <c r="D237" s="81" t="s">
        <v>656</v>
      </c>
      <c r="E237" s="81" t="s">
        <v>657</v>
      </c>
      <c r="F237" s="81" t="n">
        <v>0</v>
      </c>
      <c r="G237" s="81" t="n">
        <v>1</v>
      </c>
      <c r="H237" s="81"/>
    </row>
    <row r="238" customFormat="false" ht="30" hidden="false" customHeight="true" outlineLevel="0" collapsed="false">
      <c r="A238" s="81" t="n">
        <v>20501029</v>
      </c>
      <c r="B238" s="81" t="s">
        <v>80</v>
      </c>
      <c r="C238" s="81" t="s">
        <v>81</v>
      </c>
      <c r="D238" s="81" t="s">
        <v>90</v>
      </c>
      <c r="E238" s="81" t="s">
        <v>91</v>
      </c>
      <c r="F238" s="81" t="s">
        <v>92</v>
      </c>
      <c r="G238" s="81" t="n">
        <v>1</v>
      </c>
      <c r="H238" s="81"/>
    </row>
    <row r="239" customFormat="false" ht="30" hidden="false" customHeight="true" outlineLevel="0" collapsed="false">
      <c r="A239" s="81" t="n">
        <v>20501031</v>
      </c>
      <c r="B239" s="81" t="s">
        <v>80</v>
      </c>
      <c r="C239" s="81" t="s">
        <v>81</v>
      </c>
      <c r="D239" s="81" t="s">
        <v>93</v>
      </c>
      <c r="E239" s="81" t="s">
        <v>94</v>
      </c>
      <c r="F239" s="81" t="s">
        <v>95</v>
      </c>
      <c r="G239" s="81" t="n">
        <v>1</v>
      </c>
      <c r="H239" s="81"/>
    </row>
    <row r="240" customFormat="false" ht="30" hidden="false" customHeight="true" outlineLevel="0" collapsed="false">
      <c r="A240" s="81" t="n">
        <v>20501032</v>
      </c>
      <c r="B240" s="81" t="s">
        <v>80</v>
      </c>
      <c r="C240" s="81" t="s">
        <v>81</v>
      </c>
      <c r="D240" s="81" t="s">
        <v>96</v>
      </c>
      <c r="E240" s="81" t="s">
        <v>97</v>
      </c>
      <c r="F240" s="81" t="s">
        <v>98</v>
      </c>
      <c r="G240" s="81" t="n">
        <v>1</v>
      </c>
      <c r="H240" s="81"/>
    </row>
    <row r="241" customFormat="false" ht="30" hidden="false" customHeight="true" outlineLevel="0" collapsed="false">
      <c r="A241" s="81" t="n">
        <v>70701003</v>
      </c>
      <c r="B241" s="81" t="s">
        <v>80</v>
      </c>
      <c r="C241" s="81" t="s">
        <v>81</v>
      </c>
      <c r="D241" s="81" t="s">
        <v>658</v>
      </c>
      <c r="E241" s="81" t="s">
        <v>659</v>
      </c>
      <c r="F241" s="81" t="n">
        <v>0</v>
      </c>
      <c r="G241" s="81" t="n">
        <v>1</v>
      </c>
      <c r="H241" s="81"/>
    </row>
    <row r="242" customFormat="false" ht="30" hidden="false" customHeight="true" outlineLevel="0" collapsed="false">
      <c r="A242" s="81" t="n">
        <v>70501007</v>
      </c>
      <c r="B242" s="81" t="s">
        <v>99</v>
      </c>
      <c r="C242" s="81" t="s">
        <v>81</v>
      </c>
      <c r="D242" s="81" t="s">
        <v>660</v>
      </c>
      <c r="E242" s="81" t="s">
        <v>661</v>
      </c>
      <c r="F242" s="81" t="s">
        <v>662</v>
      </c>
      <c r="G242" s="81" t="n">
        <v>1</v>
      </c>
      <c r="H242" s="81"/>
    </row>
    <row r="243" customFormat="false" ht="30" hidden="false" customHeight="true" outlineLevel="0" collapsed="false">
      <c r="A243" s="81" t="n">
        <v>40202001</v>
      </c>
      <c r="B243" s="81" t="s">
        <v>282</v>
      </c>
      <c r="C243" s="81" t="s">
        <v>81</v>
      </c>
      <c r="D243" s="81" t="s">
        <v>663</v>
      </c>
      <c r="E243" s="81" t="s">
        <v>664</v>
      </c>
      <c r="F243" s="81" t="s">
        <v>665</v>
      </c>
      <c r="G243" s="81" t="n">
        <v>2</v>
      </c>
      <c r="H243" s="81" t="s">
        <v>512</v>
      </c>
    </row>
    <row r="244" customFormat="false" ht="30" hidden="false" customHeight="true" outlineLevel="0" collapsed="false">
      <c r="A244" s="81" t="s">
        <v>72</v>
      </c>
      <c r="B244" s="81" t="s">
        <v>282</v>
      </c>
      <c r="C244" s="81" t="s">
        <v>81</v>
      </c>
      <c r="D244" s="81" t="s">
        <v>666</v>
      </c>
      <c r="E244" s="81" t="s">
        <v>667</v>
      </c>
      <c r="F244" s="81" t="s">
        <v>668</v>
      </c>
      <c r="G244" s="81" t="n">
        <v>1</v>
      </c>
      <c r="H244" s="81" t="s">
        <v>669</v>
      </c>
    </row>
    <row r="245" customFormat="false" ht="30" hidden="false" customHeight="true" outlineLevel="0" collapsed="false">
      <c r="A245" s="81" t="n">
        <v>40201080</v>
      </c>
      <c r="B245" s="81" t="s">
        <v>670</v>
      </c>
      <c r="C245" s="81" t="s">
        <v>81</v>
      </c>
      <c r="D245" s="81" t="s">
        <v>513</v>
      </c>
      <c r="E245" s="81" t="s">
        <v>514</v>
      </c>
      <c r="F245" s="81" t="s">
        <v>671</v>
      </c>
      <c r="G245" s="81" t="n">
        <v>2</v>
      </c>
      <c r="H245" s="81" t="s">
        <v>512</v>
      </c>
    </row>
  </sheetData>
  <autoFilter ref="A1:H245"/>
  <printOptions headings="false" gridLines="false" gridLinesSet="true" horizontalCentered="false" verticalCentered="false"/>
  <pageMargins left="1" right="1" top="1" bottom="1" header="0.511805555555555" footer="0.2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3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27"/>
    <col collapsed="false" customWidth="true" hidden="false" outlineLevel="0" max="4" min="4" style="1" width="20.71"/>
    <col collapsed="false" customWidth="true" hidden="false" outlineLevel="0" max="5" min="5" style="1" width="65.57"/>
    <col collapsed="false" customWidth="true" hidden="false" outlineLevel="0" max="6" min="6" style="1" width="33.57"/>
    <col collapsed="false" customWidth="true" hidden="false" outlineLevel="0" max="7" min="7" style="1" width="30.86"/>
    <col collapsed="false" customWidth="true" hidden="false" outlineLevel="0" max="8" min="8" style="1" width="28.42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5" t="s">
        <v>1</v>
      </c>
      <c r="J1" s="5"/>
    </row>
    <row r="2" customFormat="false" ht="20.1" hidden="false" customHeight="true" outlineLevel="0" collapsed="false">
      <c r="A2" s="6" t="s">
        <v>20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20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4.9" hidden="false" customHeight="tru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0.2" hidden="false" customHeight="true" outlineLevel="0" collapsed="false">
      <c r="A6" s="13" t="s">
        <v>11</v>
      </c>
      <c r="B6" s="14" t="n">
        <v>30415002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6" t="str">
        <f aca="false">VLOOKUP(B:B,'Full spare Parts '!A:E,5,0)</f>
        <v>M1 Handlebar Top Cover(Jet Black)</v>
      </c>
      <c r="F6" s="15" t="str">
        <f aca="false">VLOOKUP(B:B,'Full spare Parts '!A:F,6,0)</f>
        <v>ABS Jet Black with logo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30.2" hidden="false" customHeight="true" outlineLevel="0" collapsed="false">
      <c r="A7" s="13" t="s">
        <v>13</v>
      </c>
      <c r="B7" s="14" t="n">
        <v>10303025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M+ Dashboard Assembly</v>
      </c>
      <c r="F7" s="15" t="n">
        <f aca="false">VLOOKUP(B:B,'Full spare Parts '!A:F,6,0)</f>
        <v>0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0.2" hidden="false" customHeight="true" outlineLevel="0" collapsed="false">
      <c r="A8" s="13" t="s">
        <v>14</v>
      </c>
      <c r="B8" s="14" t="n">
        <v>40208001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6" t="str">
        <f aca="false">VLOOKUP(B:B,'Full spare Parts '!A:E,5,0)</f>
        <v>Tapping clip plate</v>
      </c>
      <c r="F8" s="15" t="str">
        <f aca="false">VLOOKUP(B:B,'Full spare Parts '!A:F,6,0)</f>
        <v>ST4.8x12 (black)</v>
      </c>
      <c r="G8" s="15" t="n">
        <f aca="false">VLOOKUP(B:B,'Full spare Parts '!A:G,7,0)</f>
        <v>44</v>
      </c>
      <c r="H8" s="15" t="e">
        <f aca="false">VLOOKUP(B:B,'Full spare Parts '!A:H,9,0)</f>
        <v>#VALUE!</v>
      </c>
    </row>
    <row r="9" customFormat="false" ht="35.1" hidden="false" customHeight="true" outlineLevel="0" collapsed="false">
      <c r="A9" s="13" t="s">
        <v>15</v>
      </c>
      <c r="B9" s="14" t="n">
        <v>40206003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6" t="str">
        <f aca="false">VLOOKUP(B:B,'Full spare Parts '!A:E,5,0)</f>
        <v>Cross Recessed Pan Head Tapping Screw</v>
      </c>
      <c r="F9" s="15" t="str">
        <f aca="false">VLOOKUP(B:B,'Full spare Parts '!A:F,6,0)</f>
        <v>ST4.2*10，Black</v>
      </c>
      <c r="G9" s="15" t="n">
        <f aca="false">VLOOKUP(B:B,'Full spare Parts '!A:G,7,0)</f>
        <v>5</v>
      </c>
      <c r="H9" s="15" t="e">
        <f aca="false">VLOOKUP(B:B,'Full spare Parts '!A:H,9,0)</f>
        <v>#VALUE!</v>
      </c>
    </row>
    <row r="10" customFormat="false" ht="35.1" hidden="false" customHeight="true" outlineLevel="0" collapsed="false">
      <c r="A10" s="13" t="s">
        <v>16</v>
      </c>
      <c r="B10" s="14" t="n">
        <v>40206005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6" t="str">
        <f aca="false">VLOOKUP(B:B,'Full spare Parts '!A:E,5,0)</f>
        <v>Cross Recessed Pan Head Tapping Screw</v>
      </c>
      <c r="F10" s="15" t="str">
        <f aca="false">VLOOKUP(B:B,'Full spare Parts '!A:F,6,0)</f>
        <v>ST4.2*16，Black</v>
      </c>
      <c r="G10" s="15" t="n">
        <f aca="false">VLOOKUP(B:B,'Full spare Parts '!A:G,7,0)</f>
        <v>6</v>
      </c>
      <c r="H10" s="15" t="e">
        <f aca="false">VLOOKUP(B:B,'Full spare Parts '!A:H,9,0)</f>
        <v>#VALUE!</v>
      </c>
    </row>
    <row r="11" customFormat="false" ht="30.2" hidden="false" customHeight="true" outlineLevel="0" collapsed="false">
      <c r="A11" s="13" t="s">
        <v>17</v>
      </c>
      <c r="B11" s="14" t="n">
        <v>40206004</v>
      </c>
      <c r="C11" s="15" t="str">
        <f aca="false">VLOOKUP(B:B,'Full spare Parts '!A:B,2,0)</f>
        <v>10-2018</v>
      </c>
      <c r="D11" s="15" t="str">
        <f aca="false">VLOOKUP(B:B,'Full spare Parts '!A:C,3,0)</f>
        <v>Current</v>
      </c>
      <c r="E11" s="16" t="str">
        <f aca="false">VLOOKUP(B:B,'Full spare Parts '!A:E,5,0)</f>
        <v>Cross Recessed Pan Head Tapping Screw</v>
      </c>
      <c r="F11" s="15" t="str">
        <f aca="false">VLOOKUP(B:B,'Full spare Parts '!A:F,6,0)</f>
        <v>ST4.8x16 (black)</v>
      </c>
      <c r="G11" s="15" t="n">
        <f aca="false">VLOOKUP(B:B,'Full spare Parts '!A:G,7,0)</f>
        <v>47</v>
      </c>
      <c r="H11" s="15" t="e">
        <f aca="false">VLOOKUP(B:B,'Full spare Parts '!A:H,9,0)</f>
        <v>#VALUE!</v>
      </c>
    </row>
    <row r="12" customFormat="false" ht="30.2" hidden="false" customHeight="true" outlineLevel="0" collapsed="false">
      <c r="A12" s="23" t="s">
        <v>18</v>
      </c>
      <c r="B12" s="14" t="n">
        <v>40206004</v>
      </c>
      <c r="C12" s="15" t="str">
        <f aca="false">VLOOKUP(B:B,'Full spare Parts '!A:B,2,0)</f>
        <v>10-2018</v>
      </c>
      <c r="D12" s="15" t="str">
        <f aca="false">VLOOKUP(B:B,'Full spare Parts '!A:C,3,0)</f>
        <v>Current</v>
      </c>
      <c r="E12" s="16" t="str">
        <f aca="false">VLOOKUP(B:B,'Full spare Parts '!A:E,5,0)</f>
        <v>Cross Recessed Pan Head Tapping Screw</v>
      </c>
      <c r="F12" s="15" t="str">
        <f aca="false">VLOOKUP(B:B,'Full spare Parts '!A:F,6,0)</f>
        <v>ST4.8x16 (black)</v>
      </c>
      <c r="G12" s="15" t="n">
        <f aca="false">VLOOKUP(B:B,'Full spare Parts '!A:G,7,0)</f>
        <v>47</v>
      </c>
      <c r="H12" s="15" t="e">
        <f aca="false">VLOOKUP(B:B,'Full spare Parts '!A:H,9,0)</f>
        <v>#VALUE!</v>
      </c>
    </row>
    <row r="13" customFormat="false" ht="28.5" hidden="false" customHeight="true" outlineLevel="0" collapsed="false">
      <c r="A13" s="20"/>
      <c r="B13" s="21"/>
      <c r="C13" s="24"/>
      <c r="D13" s="24"/>
      <c r="E13" s="24"/>
      <c r="F13" s="24"/>
      <c r="G13" s="24"/>
      <c r="H13" s="24"/>
      <c r="I13" s="24"/>
      <c r="J13" s="24"/>
    </row>
  </sheetData>
  <mergeCells count="6">
    <mergeCell ref="A1:E1"/>
    <mergeCell ref="G1:H1"/>
    <mergeCell ref="I1:J1"/>
    <mergeCell ref="A2:J2"/>
    <mergeCell ref="A3:J3"/>
    <mergeCell ref="A4:J4"/>
  </mergeCells>
  <conditionalFormatting sqref="C6:G12">
    <cfRule type="expression" priority="2" aboveAverage="0" equalAverage="0" bottom="0" percent="0" rank="0" text="" dxfId="6">
      <formula>MOD(COLUMN(),2)=1</formula>
    </cfRule>
    <cfRule type="expression" priority="3" aboveAverage="0" equalAverage="0" bottom="0" percent="0" rank="0" text="" dxfId="7">
      <formula>MOD(COLUMN(),2)=0</formula>
    </cfRule>
  </conditionalFormatting>
  <conditionalFormatting sqref="H6:H12">
    <cfRule type="expression" priority="4" aboveAverage="0" equalAverage="0" bottom="0" percent="0" rank="0" text="" dxfId="8">
      <formula>MOD(COLUMN(),2)=1</formula>
    </cfRule>
    <cfRule type="expression" priority="5" aboveAverage="0" equalAverage="0" bottom="0" percent="0" rank="0" text="" dxfId="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8"/>
  <sheetViews>
    <sheetView showFormulas="false" showGridLines="false" showRowColHeaders="true" showZeros="true" rightToLeft="false" tabSelected="false" showOutlineSymbols="true" defaultGridColor="true" view="normal" topLeftCell="A13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24.29"/>
    <col collapsed="false" customWidth="true" hidden="false" outlineLevel="0" max="4" min="4" style="1" width="24.42"/>
    <col collapsed="false" customWidth="true" hidden="false" outlineLevel="0" max="5" min="5" style="1" width="60.14"/>
    <col collapsed="false" customWidth="true" hidden="false" outlineLevel="0" max="6" min="6" style="1" width="33.57"/>
    <col collapsed="false" customWidth="true" hidden="false" outlineLevel="0" max="7" min="7" style="1" width="14.7"/>
    <col collapsed="false" customWidth="true" hidden="false" outlineLevel="0" max="8" min="8" style="1" width="19.57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5" t="s">
        <v>1</v>
      </c>
      <c r="J1" s="5"/>
    </row>
    <row r="2" customFormat="false" ht="20.1" hidden="false" customHeight="true" outlineLevel="0" collapsed="false">
      <c r="A2" s="6" t="s">
        <v>21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 t="s">
        <v>22</v>
      </c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21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4.9" hidden="false" customHeight="tru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0.2" hidden="false" customHeight="true" outlineLevel="0" collapsed="false">
      <c r="A6" s="25" t="s">
        <v>11</v>
      </c>
      <c r="B6" s="26" t="n">
        <v>30707003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6" t="str">
        <f aca="false">VLOOKUP(B:B,'Full spare Parts '!A:E,5,0)</f>
        <v>Vehicle logo on the front panel</v>
      </c>
      <c r="F6" s="15" t="str">
        <f aca="false">VLOOKUP(B:B,'Full spare Parts '!A:F,6,0)</f>
        <v>“niu"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30.2" hidden="false" customHeight="true" outlineLevel="0" collapsed="false">
      <c r="A7" s="25"/>
      <c r="B7" s="27" t="n">
        <v>30707002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M1 NIU LOGO</v>
      </c>
      <c r="F7" s="15" t="n">
        <f aca="false">VLOOKUP(B:B,'Full spare Parts '!A:F,6,0)</f>
        <v>0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0.2" hidden="false" customHeight="true" outlineLevel="0" collapsed="false">
      <c r="A8" s="13" t="s">
        <v>13</v>
      </c>
      <c r="B8" s="27" t="n">
        <v>30401061</v>
      </c>
      <c r="C8" s="15" t="str">
        <f aca="false">VLOOKUP(B:B,'Full spare Parts '!A:B,2,0)</f>
        <v>09-2018</v>
      </c>
      <c r="D8" s="15" t="str">
        <f aca="false">VLOOKUP(B:B,'Full spare Parts '!A:C,3,0)</f>
        <v>Current</v>
      </c>
      <c r="E8" s="16" t="str">
        <f aca="false">VLOOKUP(B:B,'Full spare Parts '!A:E,5,0)</f>
        <v>M+ Front Panel(Silver)</v>
      </c>
      <c r="F8" s="15" t="str">
        <f aca="false">VLOOKUP(B:B,'Full spare Parts '!A:F,6,0)</f>
        <v>ABS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30.2" hidden="false" customHeight="true" outlineLevel="0" collapsed="false">
      <c r="A9" s="13"/>
      <c r="B9" s="27" t="n">
        <v>30401058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6" t="str">
        <f aca="false">VLOOKUP(B:B,'Full spare Parts '!A:E,5,0)</f>
        <v>M+ Front Panel(White)</v>
      </c>
      <c r="F9" s="15" t="str">
        <f aca="false">VLOOKUP(B:B,'Full spare Parts '!A:F,6,0)</f>
        <v>ABS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30.2" hidden="false" customHeight="true" outlineLevel="0" collapsed="false">
      <c r="A10" s="13"/>
      <c r="B10" s="27" t="n">
        <v>30401059</v>
      </c>
      <c r="C10" s="15" t="str">
        <f aca="false">VLOOKUP(B:B,'Full spare Parts '!A:B,2,0)</f>
        <v>09-2018</v>
      </c>
      <c r="D10" s="15" t="str">
        <f aca="false">VLOOKUP(B:B,'Full spare Parts '!A:C,3,0)</f>
        <v>Current</v>
      </c>
      <c r="E10" s="16" t="str">
        <f aca="false">VLOOKUP(B:B,'Full spare Parts '!A:E,5,0)</f>
        <v>M+ Front Panel(Blue)</v>
      </c>
      <c r="F10" s="15" t="str">
        <f aca="false">VLOOKUP(B:B,'Full spare Parts '!A:F,6,0)</f>
        <v>ABS</v>
      </c>
      <c r="G10" s="15" t="n">
        <f aca="false">VLOOKUP(B:B,'Full spare Parts '!A:G,7,0)</f>
        <v>1</v>
      </c>
      <c r="H10" s="15" t="e">
        <f aca="false">VLOOKUP(B:B,'Full spare Parts '!A:H,9,0)</f>
        <v>#VALUE!</v>
      </c>
    </row>
    <row r="11" customFormat="false" ht="30.2" hidden="false" customHeight="true" outlineLevel="0" collapsed="false">
      <c r="A11" s="13"/>
      <c r="B11" s="27" t="n">
        <v>30401060</v>
      </c>
      <c r="C11" s="15" t="str">
        <f aca="false">VLOOKUP(B:B,'Full spare Parts '!A:B,2,0)</f>
        <v>09-2018</v>
      </c>
      <c r="D11" s="15" t="str">
        <f aca="false">VLOOKUP(B:B,'Full spare Parts '!A:C,3,0)</f>
        <v>Current</v>
      </c>
      <c r="E11" s="16" t="str">
        <f aca="false">VLOOKUP(B:B,'Full spare Parts '!A:E,5,0)</f>
        <v>M+ Front Panel(Red)</v>
      </c>
      <c r="F11" s="15" t="str">
        <f aca="false">VLOOKUP(B:B,'Full spare Parts '!A:F,6,0)</f>
        <v>ABS</v>
      </c>
      <c r="G11" s="15" t="n">
        <f aca="false">VLOOKUP(B:B,'Full spare Parts '!A:G,7,0)</f>
        <v>1</v>
      </c>
      <c r="H11" s="15" t="e">
        <f aca="false">VLOOKUP(B:B,'Full spare Parts '!A:H,9,0)</f>
        <v>#VALUE!</v>
      </c>
    </row>
    <row r="12" customFormat="false" ht="30.2" hidden="false" customHeight="true" outlineLevel="0" collapsed="false">
      <c r="A12" s="13"/>
      <c r="B12" s="27" t="n">
        <v>30401062</v>
      </c>
      <c r="C12" s="15" t="str">
        <f aca="false">VLOOKUP(B:B,'Full spare Parts '!A:B,2,0)</f>
        <v>09-2018</v>
      </c>
      <c r="D12" s="15" t="str">
        <f aca="false">VLOOKUP(B:B,'Full spare Parts '!A:C,3,0)</f>
        <v>Current</v>
      </c>
      <c r="E12" s="16" t="str">
        <f aca="false">VLOOKUP(B:B,'Full spare Parts '!A:E,5,0)</f>
        <v>M+ Front Panel(Black with red stripe)</v>
      </c>
      <c r="F12" s="15" t="str">
        <f aca="false">VLOOKUP(B:B,'Full spare Parts '!A:F,6,0)</f>
        <v>ABS</v>
      </c>
      <c r="G12" s="15" t="n">
        <f aca="false">VLOOKUP(B:B,'Full spare Parts '!A:G,7,0)</f>
        <v>1</v>
      </c>
      <c r="H12" s="15" t="e">
        <f aca="false">VLOOKUP(B:B,'Full spare Parts '!A:H,9,0)</f>
        <v>#VALUE!</v>
      </c>
    </row>
    <row r="13" customFormat="false" ht="28.5" hidden="false" customHeight="true" outlineLevel="0" collapsed="false">
      <c r="A13" s="28" t="n">
        <v>3</v>
      </c>
      <c r="B13" s="27" t="n">
        <v>10501011</v>
      </c>
      <c r="C13" s="15" t="str">
        <f aca="false">VLOOKUP(B:B,'Full spare Parts '!A:B,2,0)</f>
        <v>08-2019</v>
      </c>
      <c r="D13" s="15" t="str">
        <f aca="false">VLOOKUP(B:B,'Full spare Parts '!A:C,3,0)</f>
        <v>Current</v>
      </c>
      <c r="E13" s="16" t="str">
        <f aca="false">VLOOKUP(B:B,'Full spare Parts '!A:E,5,0)</f>
        <v>M1 Headlight</v>
      </c>
      <c r="F13" s="15" t="str">
        <f aca="false">VLOOKUP(B:B,'Full spare Parts '!A:F,6,0)</f>
        <v>LED</v>
      </c>
      <c r="G13" s="15" t="n">
        <f aca="false">VLOOKUP(B:B,'Full spare Parts '!A:G,7,0)</f>
        <v>1</v>
      </c>
      <c r="H13" s="15" t="e">
        <f aca="false">VLOOKUP(B:B,'Full spare Parts '!A:H,9,0)</f>
        <v>#VALUE!</v>
      </c>
    </row>
    <row r="14" customFormat="false" ht="30.2" hidden="false" customHeight="true" outlineLevel="0" collapsed="false">
      <c r="A14" s="28" t="s">
        <v>15</v>
      </c>
      <c r="B14" s="27" t="n">
        <v>30504023</v>
      </c>
      <c r="C14" s="15" t="str">
        <f aca="false">VLOOKUP(B:B,'Full spare Parts '!A:B,2,0)</f>
        <v>09-2020</v>
      </c>
      <c r="D14" s="15" t="str">
        <f aca="false">VLOOKUP(B:B,'Full spare Parts '!A:C,3,0)</f>
        <v>Current</v>
      </c>
      <c r="E14" s="16" t="str">
        <f aca="false">VLOOKUP(B:B,'Full spare Parts '!A:E,5,0)</f>
        <v>Front Central Cover</v>
      </c>
      <c r="F14" s="15" t="str">
        <f aca="false">VLOOKUP(B:B,'Full spare Parts '!A:F,6,0)</f>
        <v>PP</v>
      </c>
      <c r="G14" s="15" t="n">
        <f aca="false">VLOOKUP(B:B,'Full spare Parts '!A:G,7,0)</f>
        <v>1</v>
      </c>
      <c r="H14" s="15" t="e">
        <f aca="false">VLOOKUP(B:B,'Full spare Parts '!A:H,9,0)</f>
        <v>#VALUE!</v>
      </c>
    </row>
    <row r="15" customFormat="false" ht="29.25" hidden="false" customHeight="true" outlineLevel="0" collapsed="false">
      <c r="A15" s="28" t="s">
        <v>16</v>
      </c>
      <c r="B15" s="27" t="n">
        <v>30711002</v>
      </c>
      <c r="C15" s="15" t="str">
        <f aca="false">VLOOKUP(B:B,'Full spare Parts '!A:B,2,0)</f>
        <v>10-2018</v>
      </c>
      <c r="D15" s="15" t="str">
        <f aca="false">VLOOKUP(B:B,'Full spare Parts '!A:C,3,0)</f>
        <v>Current</v>
      </c>
      <c r="E15" s="16" t="str">
        <f aca="false">VLOOKUP(B:B,'Full spare Parts '!A:E,5,0)</f>
        <v>M1 Front Central Cover Cap</v>
      </c>
      <c r="F15" s="15" t="str">
        <f aca="false">VLOOKUP(B:B,'Full spare Parts '!A:F,6,0)</f>
        <v>PP parts</v>
      </c>
      <c r="G15" s="15" t="n">
        <f aca="false">VLOOKUP(B:B,'Full spare Parts '!A:G,7,0)</f>
        <v>1</v>
      </c>
      <c r="H15" s="15" t="e">
        <f aca="false">VLOOKUP(B:B,'Full spare Parts '!A:H,9,0)</f>
        <v>#VALUE!</v>
      </c>
    </row>
    <row r="16" customFormat="false" ht="29.25" hidden="false" customHeight="true" outlineLevel="0" collapsed="false">
      <c r="A16" s="28" t="s">
        <v>17</v>
      </c>
      <c r="B16" s="29" t="n">
        <v>40208001</v>
      </c>
      <c r="C16" s="15" t="str">
        <f aca="false">VLOOKUP(B:B,'Full spare Parts '!A:B,2,0)</f>
        <v>10-2018</v>
      </c>
      <c r="D16" s="15" t="str">
        <f aca="false">VLOOKUP(B:B,'Full spare Parts '!A:C,3,0)</f>
        <v>Current</v>
      </c>
      <c r="E16" s="16" t="str">
        <f aca="false">VLOOKUP(B:B,'Full spare Parts '!A:E,5,0)</f>
        <v>Tapping clip plate</v>
      </c>
      <c r="F16" s="15" t="str">
        <f aca="false">VLOOKUP(B:B,'Full spare Parts '!A:F,6,0)</f>
        <v>ST4.8x12 (black)</v>
      </c>
      <c r="G16" s="15" t="n">
        <f aca="false">VLOOKUP(B:B,'Full spare Parts '!A:G,7,0)</f>
        <v>44</v>
      </c>
      <c r="H16" s="15" t="e">
        <f aca="false">VLOOKUP(B:B,'Full spare Parts '!A:H,9,0)</f>
        <v>#VALUE!</v>
      </c>
    </row>
    <row r="17" customFormat="false" ht="29.25" hidden="false" customHeight="true" outlineLevel="0" collapsed="false">
      <c r="A17" s="28" t="s">
        <v>18</v>
      </c>
      <c r="B17" s="26" t="n">
        <v>40206004</v>
      </c>
      <c r="C17" s="15" t="str">
        <f aca="false">VLOOKUP(B:B,'Full spare Parts '!A:B,2,0)</f>
        <v>10-2018</v>
      </c>
      <c r="D17" s="15" t="str">
        <f aca="false">VLOOKUP(B:B,'Full spare Parts '!A:C,3,0)</f>
        <v>Current</v>
      </c>
      <c r="E17" s="16" t="str">
        <f aca="false">VLOOKUP(B:B,'Full spare Parts '!A:E,5,0)</f>
        <v>Cross Recessed Pan Head Tapping Screw</v>
      </c>
      <c r="F17" s="15" t="str">
        <f aca="false">VLOOKUP(B:B,'Full spare Parts '!A:F,6,0)</f>
        <v>ST4.8x16 (black)</v>
      </c>
      <c r="G17" s="15" t="n">
        <f aca="false">VLOOKUP(B:B,'Full spare Parts '!A:G,7,0)</f>
        <v>47</v>
      </c>
      <c r="H17" s="15" t="e">
        <f aca="false">VLOOKUP(B:B,'Full spare Parts '!A:H,9,0)</f>
        <v>#VALUE!</v>
      </c>
    </row>
    <row r="18" customFormat="false" ht="28.5" hidden="false" customHeight="true" outlineLevel="0" collapsed="false">
      <c r="A18" s="30"/>
      <c r="B18" s="31"/>
      <c r="C18" s="22"/>
      <c r="D18" s="22"/>
      <c r="E18" s="22"/>
      <c r="F18" s="22"/>
      <c r="G18" s="22"/>
      <c r="H18" s="22"/>
      <c r="I18" s="22"/>
      <c r="J18" s="22"/>
    </row>
  </sheetData>
  <mergeCells count="8">
    <mergeCell ref="A1:E1"/>
    <mergeCell ref="G1:H1"/>
    <mergeCell ref="I1:J1"/>
    <mergeCell ref="A2:J2"/>
    <mergeCell ref="A3:J3"/>
    <mergeCell ref="A4:J4"/>
    <mergeCell ref="A6:A7"/>
    <mergeCell ref="A8:A12"/>
  </mergeCells>
  <conditionalFormatting sqref="C6:G17">
    <cfRule type="expression" priority="2" aboveAverage="0" equalAverage="0" bottom="0" percent="0" rank="0" text="" dxfId="10">
      <formula>MOD(COLUMN(),2)=1</formula>
    </cfRule>
    <cfRule type="expression" priority="3" aboveAverage="0" equalAverage="0" bottom="0" percent="0" rank="0" text="" dxfId="11">
      <formula>MOD(COLUMN(),2)=0</formula>
    </cfRule>
  </conditionalFormatting>
  <conditionalFormatting sqref="H6:H17">
    <cfRule type="expression" priority="4" aboveAverage="0" equalAverage="0" bottom="0" percent="0" rank="0" text="" dxfId="12">
      <formula>MOD(COLUMN(),2)=1</formula>
    </cfRule>
    <cfRule type="expression" priority="5" aboveAverage="0" equalAverage="0" bottom="0" percent="0" rank="0" text="" dxfId="13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2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19.71"/>
    <col collapsed="false" customWidth="true" hidden="false" outlineLevel="0" max="4" min="4" style="1" width="24.71"/>
    <col collapsed="false" customWidth="true" hidden="false" outlineLevel="0" max="5" min="5" style="1" width="60.71"/>
    <col collapsed="false" customWidth="true" hidden="false" outlineLevel="0" max="6" min="6" style="1" width="33.57"/>
    <col collapsed="false" customWidth="true" hidden="false" outlineLevel="0" max="7" min="7" style="1" width="17.42"/>
    <col collapsed="false" customWidth="true" hidden="false" outlineLevel="0" max="8" min="8" style="1" width="28.57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5" t="s">
        <v>1</v>
      </c>
      <c r="J1" s="5"/>
    </row>
    <row r="2" customFormat="false" ht="20.1" hidden="false" customHeight="true" outlineLevel="0" collapsed="false">
      <c r="A2" s="6" t="s">
        <v>23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23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4.9" hidden="false" customHeight="tru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28.5" hidden="false" customHeight="true" outlineLevel="0" collapsed="false">
      <c r="A6" s="13" t="s">
        <v>11</v>
      </c>
      <c r="B6" s="14" t="n">
        <v>30506003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6" t="str">
        <f aca="false">VLOOKUP(B:B,'Full spare Parts '!A:E,5,0)</f>
        <v>M+  Front Wheel Cover (Front)</v>
      </c>
      <c r="F6" s="15" t="str">
        <f aca="false">VLOOKUP(B:B,'Full spare Parts '!A:F,6,0)</f>
        <v>PP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28.5" hidden="false" customHeight="true" outlineLevel="0" collapsed="false">
      <c r="A7" s="13" t="s">
        <v>13</v>
      </c>
      <c r="B7" s="14" t="n">
        <v>30507003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M+  Front Wheel Cover (Rear)</v>
      </c>
      <c r="F7" s="15" t="str">
        <f aca="false">VLOOKUP(B:B,'Full spare Parts '!A:F,6,0)</f>
        <v>PP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28.5" hidden="false" customHeight="true" outlineLevel="0" collapsed="false">
      <c r="A8" s="13" t="s">
        <v>14</v>
      </c>
      <c r="B8" s="14" t="n">
        <v>30715001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6" t="str">
        <f aca="false">VLOOKUP(B:B,'Full spare Parts '!A:E,5,0)</f>
        <v>M1 Steering Column Mud Protector</v>
      </c>
      <c r="F8" s="15" t="str">
        <f aca="false">VLOOKUP(B:B,'Full spare Parts '!A:F,6,0)</f>
        <v>R110 Pu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27.75" hidden="false" customHeight="true" outlineLevel="0" collapsed="false">
      <c r="A9" s="13" t="s">
        <v>15</v>
      </c>
      <c r="B9" s="14" t="n">
        <v>40201021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6" t="str">
        <f aca="false">VLOOKUP(B:B,'Full spare Parts '!A:E,5,0)</f>
        <v>Cross Recessed Large Pan Head Bolt</v>
      </c>
      <c r="F9" s="15" t="str">
        <f aca="false">VLOOKUP(B:B,'Full spare Parts '!A:F,6,0)</f>
        <v>M6*16</v>
      </c>
      <c r="G9" s="15" t="n">
        <f aca="false">VLOOKUP(B:B,'Full spare Parts '!A:G,7,0)</f>
        <v>3</v>
      </c>
      <c r="H9" s="15" t="e">
        <f aca="false">VLOOKUP(B:B,'Full spare Parts '!A:H,9,0)</f>
        <v>#VALUE!</v>
      </c>
    </row>
    <row r="10" customFormat="false" ht="27.75" hidden="false" customHeight="true" outlineLevel="0" collapsed="false">
      <c r="A10" s="13" t="s">
        <v>16</v>
      </c>
      <c r="B10" s="14" t="n">
        <v>40208001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6" t="str">
        <f aca="false">VLOOKUP(B:B,'Full spare Parts '!A:E,5,0)</f>
        <v>Tapping clip plate</v>
      </c>
      <c r="F10" s="15" t="str">
        <f aca="false">VLOOKUP(B:B,'Full spare Parts '!A:F,6,0)</f>
        <v>ST4.8x12 (black)</v>
      </c>
      <c r="G10" s="15" t="n">
        <f aca="false">VLOOKUP(B:B,'Full spare Parts '!A:G,7,0)</f>
        <v>44</v>
      </c>
      <c r="H10" s="15" t="e">
        <f aca="false">VLOOKUP(B:B,'Full spare Parts '!A:H,9,0)</f>
        <v>#VALUE!</v>
      </c>
    </row>
    <row r="11" customFormat="false" ht="33" hidden="false" customHeight="true" outlineLevel="0" collapsed="false">
      <c r="A11" s="13" t="s">
        <v>17</v>
      </c>
      <c r="B11" s="14" t="n">
        <v>40206006</v>
      </c>
      <c r="C11" s="15" t="str">
        <f aca="false">VLOOKUP(B:B,'Full spare Parts '!A:B,2,0)</f>
        <v>10-2018</v>
      </c>
      <c r="D11" s="15" t="str">
        <f aca="false">VLOOKUP(B:B,'Full spare Parts '!A:C,3,0)</f>
        <v>Current</v>
      </c>
      <c r="E11" s="16" t="str">
        <f aca="false">VLOOKUP(B:B,'Full spare Parts '!A:E,5,0)</f>
        <v>Cross Recessed Pan Head Tapping Screw</v>
      </c>
      <c r="F11" s="15" t="str">
        <f aca="false">VLOOKUP(B:B,'Full spare Parts '!A:F,6,0)</f>
        <v>M6x12</v>
      </c>
      <c r="G11" s="15" t="n">
        <f aca="false">VLOOKUP(B:B,'Full spare Parts '!A:G,7,0)</f>
        <v>24</v>
      </c>
      <c r="H11" s="15" t="e">
        <f aca="false">VLOOKUP(B:B,'Full spare Parts '!A:H,9,0)</f>
        <v>#VALUE!</v>
      </c>
    </row>
    <row r="12" customFormat="false" ht="28.5" hidden="false" customHeight="true" outlineLevel="0" collapsed="false">
      <c r="A12" s="20"/>
      <c r="B12" s="21"/>
      <c r="C12" s="24"/>
      <c r="D12" s="24"/>
      <c r="E12" s="24"/>
      <c r="F12" s="24"/>
      <c r="G12" s="24"/>
      <c r="H12" s="24"/>
      <c r="I12" s="24"/>
      <c r="J12" s="24"/>
    </row>
  </sheetData>
  <mergeCells count="6">
    <mergeCell ref="A1:E1"/>
    <mergeCell ref="G1:H1"/>
    <mergeCell ref="I1:J1"/>
    <mergeCell ref="A2:J2"/>
    <mergeCell ref="A3:J3"/>
    <mergeCell ref="A4:J4"/>
  </mergeCells>
  <conditionalFormatting sqref="C6:G11">
    <cfRule type="expression" priority="2" aboveAverage="0" equalAverage="0" bottom="0" percent="0" rank="0" text="" dxfId="14">
      <formula>MOD(COLUMN(),2)=1</formula>
    </cfRule>
    <cfRule type="expression" priority="3" aboveAverage="0" equalAverage="0" bottom="0" percent="0" rank="0" text="" dxfId="15">
      <formula>MOD(COLUMN(),2)=0</formula>
    </cfRule>
  </conditionalFormatting>
  <conditionalFormatting sqref="H6:H11">
    <cfRule type="expression" priority="4" aboveAverage="0" equalAverage="0" bottom="0" percent="0" rank="0" text="" dxfId="16">
      <formula>MOD(COLUMN(),2)=1</formula>
    </cfRule>
    <cfRule type="expression" priority="5" aboveAverage="0" equalAverage="0" bottom="0" percent="0" rank="0" text="" dxfId="1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9"/>
  <sheetViews>
    <sheetView showFormulas="false" showGridLines="false" showRowColHeaders="true" showZeros="true" rightToLeft="false" tabSelected="false" showOutlineSymbols="true" defaultGridColor="true" view="normal" topLeftCell="A4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23.28"/>
    <col collapsed="false" customWidth="true" hidden="false" outlineLevel="0" max="4" min="4" style="1" width="22.7"/>
    <col collapsed="false" customWidth="true" hidden="false" outlineLevel="0" max="5" min="5" style="1" width="37.86"/>
    <col collapsed="false" customWidth="true" hidden="false" outlineLevel="0" max="6" min="6" style="1" width="33.57"/>
    <col collapsed="false" customWidth="true" hidden="false" outlineLevel="0" max="7" min="7" style="1" width="11.99"/>
    <col collapsed="false" customWidth="true" hidden="false" outlineLevel="0" max="8" min="8" style="1" width="22.28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6" t="s">
        <v>24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348.4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24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4.9" hidden="false" customHeight="tru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39.95" hidden="false" customHeight="true" outlineLevel="0" collapsed="false">
      <c r="A6" s="25" t="s">
        <v>11</v>
      </c>
      <c r="B6" s="14" t="n">
        <v>10108005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6" t="str">
        <f aca="false">VLOOKUP(B:B,'Full spare Parts '!A:E,5,0)</f>
        <v>U-series USB charging Port</v>
      </c>
      <c r="F6" s="15" t="str">
        <f aca="false">VLOOKUP(B:B,'Full spare Parts '!A:F,6,0)</f>
        <v>Double-sided USB socket,U-series custom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30.2" hidden="false" customHeight="true" outlineLevel="0" collapsed="false">
      <c r="A7" s="13" t="s">
        <v>13</v>
      </c>
      <c r="B7" s="33" t="n">
        <v>30525002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M+ Helmet hook</v>
      </c>
      <c r="F7" s="15" t="str">
        <f aca="false">VLOOKUP(B:B,'Full spare Parts '!A:F,6,0)</f>
        <v>Nylon + fiberglass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9.95" hidden="false" customHeight="true" outlineLevel="0" collapsed="false">
      <c r="A8" s="13" t="s">
        <v>14</v>
      </c>
      <c r="B8" s="29" t="n">
        <v>40201016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6" t="str">
        <f aca="false">VLOOKUP(B:B,'Full spare Parts '!A:E,5,0)</f>
        <v>Cross Recessed Pan Head Bolt</v>
      </c>
      <c r="F8" s="15" t="str">
        <f aca="false">VLOOKUP(B:B,'Full spare Parts '!A:F,6,0)</f>
        <v>M5*16</v>
      </c>
      <c r="G8" s="15" t="n">
        <f aca="false">VLOOKUP(B:B,'Full spare Parts '!A:G,7,0)</f>
        <v>10</v>
      </c>
      <c r="H8" s="15" t="e">
        <f aca="false">VLOOKUP(B:B,'Full spare Parts '!A:H,9,0)</f>
        <v>#VALUE!</v>
      </c>
    </row>
    <row r="9" customFormat="false" ht="28.5" hidden="false" customHeight="true" outlineLevel="0" collapsed="false">
      <c r="A9" s="20"/>
      <c r="B9" s="21"/>
      <c r="C9" s="24"/>
      <c r="D9" s="24"/>
      <c r="E9" s="24"/>
      <c r="F9" s="24"/>
      <c r="G9" s="24"/>
      <c r="H9" s="24"/>
      <c r="I9" s="24"/>
      <c r="J9" s="24"/>
    </row>
  </sheetData>
  <mergeCells count="6">
    <mergeCell ref="A1:E1"/>
    <mergeCell ref="G1:H1"/>
    <mergeCell ref="I1:J1"/>
    <mergeCell ref="A2:J2"/>
    <mergeCell ref="A3:J3"/>
    <mergeCell ref="A4:J4"/>
  </mergeCells>
  <conditionalFormatting sqref="C6:G8">
    <cfRule type="expression" priority="2" aboveAverage="0" equalAverage="0" bottom="0" percent="0" rank="0" text="" dxfId="18">
      <formula>MOD(COLUMN(),2)=1</formula>
    </cfRule>
    <cfRule type="expression" priority="3" aboveAverage="0" equalAverage="0" bottom="0" percent="0" rank="0" text="" dxfId="19">
      <formula>MOD(COLUMN(),2)=0</formula>
    </cfRule>
  </conditionalFormatting>
  <conditionalFormatting sqref="H6:H8">
    <cfRule type="expression" priority="4" aboveAverage="0" equalAverage="0" bottom="0" percent="0" rank="0" text="" dxfId="20">
      <formula>MOD(COLUMN(),2)=1</formula>
    </cfRule>
    <cfRule type="expression" priority="5" aboveAverage="0" equalAverage="0" bottom="0" percent="0" rank="0" text="" dxfId="21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8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false" hidden="false" outlineLevel="0" max="1" min="1" style="1" width="11.57"/>
    <col collapsed="false" customWidth="true" hidden="false" outlineLevel="0" max="2" min="2" style="1" width="15.71"/>
    <col collapsed="false" customWidth="true" hidden="false" outlineLevel="0" max="4" min="3" style="1" width="18.85"/>
    <col collapsed="false" customWidth="true" hidden="false" outlineLevel="0" max="5" min="5" style="1" width="55.57"/>
    <col collapsed="false" customWidth="true" hidden="false" outlineLevel="0" max="6" min="6" style="1" width="33.57"/>
    <col collapsed="false" customWidth="true" hidden="false" outlineLevel="0" max="7" min="7" style="1" width="30.86"/>
    <col collapsed="false" customWidth="true" hidden="false" outlineLevel="0" max="8" min="8" style="1" width="31.15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6" t="s">
        <v>25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34"/>
      <c r="B3" s="34"/>
      <c r="C3" s="34"/>
      <c r="D3" s="34"/>
      <c r="E3" s="34"/>
      <c r="F3" s="34"/>
      <c r="G3" s="34"/>
      <c r="H3" s="34"/>
      <c r="I3" s="34"/>
      <c r="J3" s="34"/>
    </row>
    <row r="4" customFormat="false" ht="22.5" hidden="false" customHeight="true" outlineLevel="0" collapsed="false">
      <c r="A4" s="8" t="s">
        <v>25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4.9" hidden="false" customHeight="tru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28.5" hidden="false" customHeight="true" outlineLevel="0" collapsed="false">
      <c r="A6" s="25" t="s">
        <v>11</v>
      </c>
      <c r="B6" s="26" t="n">
        <v>30301007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6" t="str">
        <f aca="false">VLOOKUP(B:B,'Full spare Parts '!A:E,5,0)</f>
        <v>M+ Steering Handlebar</v>
      </c>
      <c r="F6" s="15" t="n">
        <f aca="false">VLOOKUP(B:B,'Full spare Parts '!A:F,6,0)</f>
        <v>0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28.5" hidden="false" customHeight="true" outlineLevel="0" collapsed="false">
      <c r="A7" s="35" t="s">
        <v>26</v>
      </c>
      <c r="B7" s="27" t="n">
        <v>30201013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M+ Front Fork Assembly</v>
      </c>
      <c r="F7" s="15" t="str">
        <f aca="false">VLOOKUP(B:B,'Full spare Parts '!A:F,6,0)</f>
        <v>with shock absorbers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0.2" hidden="false" customHeight="true" outlineLevel="0" collapsed="false">
      <c r="A8" s="13" t="s">
        <v>14</v>
      </c>
      <c r="B8" s="27" t="n">
        <v>30406041</v>
      </c>
      <c r="C8" s="15" t="str">
        <f aca="false">VLOOKUP(B:B,'Full spare Parts '!A:B,2,0)</f>
        <v>09-2018</v>
      </c>
      <c r="D8" s="15" t="str">
        <f aca="false">VLOOKUP(B:B,'Full spare Parts '!A:C,3,0)</f>
        <v>Current</v>
      </c>
      <c r="E8" s="16" t="str">
        <f aca="false">VLOOKUP(B:B,'Full spare Parts '!A:E,5,0)</f>
        <v>M+ Front Fender(Silver)</v>
      </c>
      <c r="F8" s="15" t="str">
        <f aca="false">VLOOKUP(B:B,'Full spare Parts '!A:F,6,0)</f>
        <v>ABS Silver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30.2" hidden="false" customHeight="true" outlineLevel="0" collapsed="false">
      <c r="A9" s="13"/>
      <c r="B9" s="27" t="n">
        <v>30406038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6" t="str">
        <f aca="false">VLOOKUP(B:B,'Full spare Parts '!A:E,5,0)</f>
        <v>M+ Front Fender(White)</v>
      </c>
      <c r="F9" s="15" t="str">
        <f aca="false">VLOOKUP(B:B,'Full spare Parts '!A:F,6,0)</f>
        <v>ABS White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30.2" hidden="false" customHeight="true" outlineLevel="0" collapsed="false">
      <c r="A10" s="13"/>
      <c r="B10" s="27" t="n">
        <v>30406039</v>
      </c>
      <c r="C10" s="15" t="str">
        <f aca="false">VLOOKUP(B:B,'Full spare Parts '!A:B,2,0)</f>
        <v>09-2018</v>
      </c>
      <c r="D10" s="15" t="str">
        <f aca="false">VLOOKUP(B:B,'Full spare Parts '!A:C,3,0)</f>
        <v>Current</v>
      </c>
      <c r="E10" s="16" t="str">
        <f aca="false">VLOOKUP(B:B,'Full spare Parts '!A:E,5,0)</f>
        <v>M+ Front Fender(Blue)</v>
      </c>
      <c r="F10" s="15" t="str">
        <f aca="false">VLOOKUP(B:B,'Full spare Parts '!A:F,6,0)</f>
        <v>ABS Blue</v>
      </c>
      <c r="G10" s="15" t="n">
        <f aca="false">VLOOKUP(B:B,'Full spare Parts '!A:G,7,0)</f>
        <v>1</v>
      </c>
      <c r="H10" s="15" t="e">
        <f aca="false">VLOOKUP(B:B,'Full spare Parts '!A:H,9,0)</f>
        <v>#VALUE!</v>
      </c>
    </row>
    <row r="11" customFormat="false" ht="30.2" hidden="false" customHeight="true" outlineLevel="0" collapsed="false">
      <c r="A11" s="13"/>
      <c r="B11" s="27" t="n">
        <v>30406040</v>
      </c>
      <c r="C11" s="15" t="str">
        <f aca="false">VLOOKUP(B:B,'Full spare Parts '!A:B,2,0)</f>
        <v>09-2018</v>
      </c>
      <c r="D11" s="15" t="str">
        <f aca="false">VLOOKUP(B:B,'Full spare Parts '!A:C,3,0)</f>
        <v>Current</v>
      </c>
      <c r="E11" s="16" t="str">
        <f aca="false">VLOOKUP(B:B,'Full spare Parts '!A:E,5,0)</f>
        <v>M+ Front Fender(Red)</v>
      </c>
      <c r="F11" s="15" t="str">
        <f aca="false">VLOOKUP(B:B,'Full spare Parts '!A:F,6,0)</f>
        <v>ABS Red</v>
      </c>
      <c r="G11" s="15" t="n">
        <f aca="false">VLOOKUP(B:B,'Full spare Parts '!A:G,7,0)</f>
        <v>1</v>
      </c>
      <c r="H11" s="15" t="e">
        <f aca="false">VLOOKUP(B:B,'Full spare Parts '!A:H,9,0)</f>
        <v>#VALUE!</v>
      </c>
    </row>
    <row r="12" customFormat="false" ht="30.2" hidden="false" customHeight="true" outlineLevel="0" collapsed="false">
      <c r="A12" s="13"/>
      <c r="B12" s="27" t="n">
        <v>30406042</v>
      </c>
      <c r="C12" s="15" t="str">
        <f aca="false">VLOOKUP(B:B,'Full spare Parts '!A:B,2,0)</f>
        <v>09-2018</v>
      </c>
      <c r="D12" s="15" t="str">
        <f aca="false">VLOOKUP(B:B,'Full spare Parts '!A:C,3,0)</f>
        <v>Current</v>
      </c>
      <c r="E12" s="16" t="str">
        <f aca="false">VLOOKUP(B:B,'Full spare Parts '!A:E,5,0)</f>
        <v>M+ Front Fender(Black with red stripe)</v>
      </c>
      <c r="F12" s="15" t="str">
        <f aca="false">VLOOKUP(B:B,'Full spare Parts '!A:F,6,0)</f>
        <v>ABS Black with red stripe</v>
      </c>
      <c r="G12" s="15" t="n">
        <f aca="false">VLOOKUP(B:B,'Full spare Parts '!A:G,7,0)</f>
        <v>1</v>
      </c>
      <c r="H12" s="15" t="e">
        <f aca="false">VLOOKUP(B:B,'Full spare Parts '!A:H,9,0)</f>
        <v>#VALUE!</v>
      </c>
    </row>
    <row r="13" customFormat="false" ht="28.5" hidden="false" customHeight="true" outlineLevel="0" collapsed="false">
      <c r="A13" s="13" t="s">
        <v>15</v>
      </c>
      <c r="B13" s="27" t="n">
        <v>30603010</v>
      </c>
      <c r="C13" s="15" t="str">
        <f aca="false">VLOOKUP(B:B,'Full spare Parts '!A:B,2,0)</f>
        <v>10-2018</v>
      </c>
      <c r="D13" s="15" t="str">
        <f aca="false">VLOOKUP(B:B,'Full spare Parts '!A:C,3,0)</f>
        <v>Current</v>
      </c>
      <c r="E13" s="16" t="str">
        <f aca="false">VLOOKUP(B:B,'Full spare Parts '!A:E,5,0)</f>
        <v>M1 Hexagon Protective Cap</v>
      </c>
      <c r="F13" s="15" t="str">
        <f aca="false">VLOOKUP(B:B,'Full spare Parts '!A:F,6,0)</f>
        <v>16.8mm PE</v>
      </c>
      <c r="G13" s="15" t="n">
        <f aca="false">VLOOKUP(B:B,'Full spare Parts '!A:G,7,0)</f>
        <v>1</v>
      </c>
      <c r="H13" s="15" t="e">
        <f aca="false">VLOOKUP(B:B,'Full spare Parts '!A:H,9,0)</f>
        <v>#VALUE!</v>
      </c>
    </row>
    <row r="14" customFormat="false" ht="28.5" hidden="false" customHeight="true" outlineLevel="0" collapsed="false">
      <c r="A14" s="13" t="s">
        <v>16</v>
      </c>
      <c r="B14" s="27" t="n">
        <v>40207001</v>
      </c>
      <c r="C14" s="15" t="str">
        <f aca="false">VLOOKUP(B:B,'Full spare Parts '!A:B,2,0)</f>
        <v>10-2018</v>
      </c>
      <c r="D14" s="15" t="str">
        <f aca="false">VLOOKUP(B:B,'Full spare Parts '!A:C,3,0)</f>
        <v>Current</v>
      </c>
      <c r="E14" s="16" t="str">
        <f aca="false">VLOOKUP(B:B,'Full spare Parts '!A:E,5,0)</f>
        <v>Locking block</v>
      </c>
      <c r="F14" s="15" t="str">
        <f aca="false">VLOOKUP(B:B,'Full spare Parts '!A:F,6,0)</f>
        <v>Non-standard part  Color zinc</v>
      </c>
      <c r="G14" s="15" t="n">
        <f aca="false">VLOOKUP(B:B,'Full spare Parts '!A:G,7,0)</f>
        <v>1</v>
      </c>
      <c r="H14" s="15" t="e">
        <f aca="false">VLOOKUP(B:B,'Full spare Parts '!A:H,9,0)</f>
        <v>#VALUE!</v>
      </c>
    </row>
    <row r="15" customFormat="false" ht="28.5" hidden="false" customHeight="true" outlineLevel="0" collapsed="false">
      <c r="A15" s="13" t="s">
        <v>17</v>
      </c>
      <c r="B15" s="27" t="n">
        <v>40201008</v>
      </c>
      <c r="C15" s="15" t="str">
        <f aca="false">VLOOKUP(B:B,'Full spare Parts '!A:B,2,0)</f>
        <v>10-2018</v>
      </c>
      <c r="D15" s="15" t="str">
        <f aca="false">VLOOKUP(B:B,'Full spare Parts '!A:C,3,0)</f>
        <v>Current</v>
      </c>
      <c r="E15" s="16" t="str">
        <f aca="false">VLOOKUP(B:B,'Full spare Parts '!A:E,5,0)</f>
        <v>Hexagon Flange Bolt</v>
      </c>
      <c r="F15" s="15" t="str">
        <f aca="false">VLOOKUP(B:B,'Full spare Parts '!A:F,6,0)</f>
        <v>M10*45*1.25 Black</v>
      </c>
      <c r="G15" s="15" t="n">
        <f aca="false">VLOOKUP(B:B,'Full spare Parts '!A:G,7,0)</f>
        <v>1</v>
      </c>
      <c r="H15" s="15" t="e">
        <f aca="false">VLOOKUP(B:B,'Full spare Parts '!A:H,9,0)</f>
        <v>#VALUE!</v>
      </c>
    </row>
    <row r="16" customFormat="false" ht="30.2" hidden="false" customHeight="true" outlineLevel="0" collapsed="false">
      <c r="A16" s="13" t="s">
        <v>18</v>
      </c>
      <c r="B16" s="27" t="n">
        <v>30602004</v>
      </c>
      <c r="C16" s="15" t="str">
        <f aca="false">VLOOKUP(B:B,'Full spare Parts '!A:B,2,0)</f>
        <v>10-2018</v>
      </c>
      <c r="D16" s="15" t="str">
        <f aca="false">VLOOKUP(B:B,'Full spare Parts '!A:C,3,0)</f>
        <v>Current</v>
      </c>
      <c r="E16" s="16" t="str">
        <f aca="false">VLOOKUP(B:B,'Full spare Parts '!A:E,5,0)</f>
        <v>Front Fender Rubber Washer</v>
      </c>
      <c r="F16" s="15" t="str">
        <f aca="false">VLOOKUP(B:B,'Full spare Parts '!A:F,6,0)</f>
        <v>Rubber Part</v>
      </c>
      <c r="G16" s="15" t="n">
        <f aca="false">VLOOKUP(B:B,'Full spare Parts '!A:G,7,0)</f>
        <v>4</v>
      </c>
      <c r="H16" s="15" t="e">
        <f aca="false">VLOOKUP(B:B,'Full spare Parts '!A:H,9,0)</f>
        <v>#VALUE!</v>
      </c>
    </row>
    <row r="17" customFormat="false" ht="30.2" hidden="false" customHeight="true" outlineLevel="0" collapsed="false">
      <c r="A17" s="13" t="s">
        <v>19</v>
      </c>
      <c r="B17" s="27" t="n">
        <v>40204005</v>
      </c>
      <c r="C17" s="15" t="str">
        <f aca="false">VLOOKUP(B:B,'Full spare Parts '!A:B,2,0)</f>
        <v>10-2018</v>
      </c>
      <c r="D17" s="15" t="str">
        <f aca="false">VLOOKUP(B:B,'Full spare Parts '!A:C,3,0)</f>
        <v>Current</v>
      </c>
      <c r="E17" s="16" t="str">
        <f aca="false">VLOOKUP(B:B,'Full spare Parts '!A:E,5,0)</f>
        <v>Nylon spacer</v>
      </c>
      <c r="F17" s="15" t="str">
        <f aca="false">VLOOKUP(B:B,'Full spare Parts '!A:F,6,0)</f>
        <v>φ12*φ6.6*1.6mm，black</v>
      </c>
      <c r="G17" s="15" t="n">
        <f aca="false">VLOOKUP(B:B,'Full spare Parts '!A:G,7,0)</f>
        <v>4</v>
      </c>
      <c r="H17" s="15" t="e">
        <f aca="false">VLOOKUP(B:B,'Full spare Parts '!A:H,9,0)</f>
        <v>#VALUE!</v>
      </c>
    </row>
    <row r="18" customFormat="false" ht="28.5" hidden="false" customHeight="true" outlineLevel="0" collapsed="false">
      <c r="A18" s="13" t="s">
        <v>27</v>
      </c>
      <c r="B18" s="27" t="n">
        <v>40201020</v>
      </c>
      <c r="C18" s="15" t="str">
        <f aca="false">VLOOKUP(B:B,'Full spare Parts '!A:B,2,0)</f>
        <v>10-2018</v>
      </c>
      <c r="D18" s="15" t="str">
        <f aca="false">VLOOKUP(B:B,'Full spare Parts '!A:C,3,0)</f>
        <v>Current</v>
      </c>
      <c r="E18" s="16" t="str">
        <f aca="false">VLOOKUP(B:B,'Full spare Parts '!A:E,5,0)</f>
        <v>Cross Recessed Medium Pan Head Bolt</v>
      </c>
      <c r="F18" s="15" t="str">
        <f aca="false">VLOOKUP(B:B,'Full spare Parts '!A:F,6,0)</f>
        <v>ST4.2 (color zinc)</v>
      </c>
      <c r="G18" s="15" t="n">
        <f aca="false">VLOOKUP(B:B,'Full spare Parts '!A:G,7,0)</f>
        <v>6</v>
      </c>
      <c r="H18" s="15" t="e">
        <f aca="false">VLOOKUP(B:B,'Full spare Parts '!A:H,9,0)</f>
        <v>#VALUE!</v>
      </c>
    </row>
    <row r="19" customFormat="false" ht="28.5" hidden="false" customHeight="true" outlineLevel="0" collapsed="false">
      <c r="A19" s="13" t="s">
        <v>28</v>
      </c>
      <c r="B19" s="27" t="n">
        <v>20801003</v>
      </c>
      <c r="C19" s="15" t="str">
        <f aca="false">VLOOKUP(B:B,'Full spare Parts '!A:B,2,0)</f>
        <v>10-2018</v>
      </c>
      <c r="D19" s="15" t="str">
        <f aca="false">VLOOKUP(B:B,'Full spare Parts '!A:C,3,0)</f>
        <v>Current</v>
      </c>
      <c r="E19" s="16" t="str">
        <f aca="false">VLOOKUP(B:B,'Full spare Parts '!A:E,5,0)</f>
        <v>M1 Reflectors(Left&amp;Right)</v>
      </c>
      <c r="F19" s="15" t="str">
        <f aca="false">VLOOKUP(B:B,'Full spare Parts '!A:F,6,0)</f>
        <v>Amber, Round</v>
      </c>
      <c r="G19" s="15" t="n">
        <f aca="false">VLOOKUP(B:B,'Full spare Parts '!A:G,7,0)</f>
        <v>2</v>
      </c>
      <c r="H19" s="15" t="e">
        <f aca="false">VLOOKUP(B:B,'Full spare Parts '!A:H,9,0)</f>
        <v>#VALUE!</v>
      </c>
    </row>
    <row r="20" customFormat="false" ht="28.5" hidden="false" customHeight="true" outlineLevel="0" collapsed="false">
      <c r="A20" s="13" t="s">
        <v>29</v>
      </c>
      <c r="B20" s="27" t="n">
        <v>20501024</v>
      </c>
      <c r="C20" s="15" t="str">
        <f aca="false">VLOOKUP(B:B,'Full spare Parts '!A:B,2,0)</f>
        <v>10-2018</v>
      </c>
      <c r="D20" s="15" t="str">
        <f aca="false">VLOOKUP(B:B,'Full spare Parts '!A:C,3,0)</f>
        <v>Current</v>
      </c>
      <c r="E20" s="16" t="str">
        <f aca="false">VLOOKUP(B:B,'Full spare Parts '!A:E,5,0)</f>
        <v>[E4]Upside block bowl of the direction bearing</v>
      </c>
      <c r="F20" s="15" t="str">
        <f aca="false">VLOOKUP(B:B,'Full spare Parts '!A:F,6,0)</f>
        <v>HRC50-58</v>
      </c>
      <c r="G20" s="15" t="n">
        <f aca="false">VLOOKUP(B:B,'Full spare Parts '!A:G,7,0)</f>
        <v>1</v>
      </c>
      <c r="H20" s="15" t="e">
        <f aca="false">VLOOKUP(B:B,'Full spare Parts '!A:H,9,0)</f>
        <v>#VALUE!</v>
      </c>
    </row>
    <row r="21" customFormat="false" ht="28.5" hidden="false" customHeight="true" outlineLevel="0" collapsed="false">
      <c r="A21" s="13"/>
      <c r="B21" s="27" t="n">
        <v>20501026</v>
      </c>
      <c r="C21" s="15" t="str">
        <f aca="false">VLOOKUP(B:B,'Full spare Parts '!A:B,2,0)</f>
        <v>10-2018</v>
      </c>
      <c r="D21" s="15" t="str">
        <f aca="false">VLOOKUP(B:B,'Full spare Parts '!A:C,3,0)</f>
        <v>Current</v>
      </c>
      <c r="E21" s="16" t="str">
        <f aca="false">VLOOKUP(B:B,'Full spare Parts '!A:E,5,0)</f>
        <v>[E4]The direction bearing upside</v>
      </c>
      <c r="F21" s="15" t="str">
        <f aca="false">VLOOKUP(B:B,'Full spare Parts '!A:F,6,0)</f>
        <v>HRC50-58</v>
      </c>
      <c r="G21" s="15" t="n">
        <f aca="false">VLOOKUP(B:B,'Full spare Parts '!A:G,7,0)</f>
        <v>1</v>
      </c>
      <c r="H21" s="15" t="e">
        <f aca="false">VLOOKUP(B:B,'Full spare Parts '!A:H,9,0)</f>
        <v>#VALUE!</v>
      </c>
    </row>
    <row r="22" customFormat="false" ht="28.5" hidden="false" customHeight="true" outlineLevel="0" collapsed="false">
      <c r="A22" s="13"/>
      <c r="B22" s="27" t="n">
        <v>20501027</v>
      </c>
      <c r="C22" s="15" t="str">
        <f aca="false">VLOOKUP(B:B,'Full spare Parts '!A:B,2,0)</f>
        <v>10-2018</v>
      </c>
      <c r="D22" s="15" t="str">
        <f aca="false">VLOOKUP(B:B,'Full spare Parts '!A:C,3,0)</f>
        <v>Current</v>
      </c>
      <c r="E22" s="16" t="str">
        <f aca="false">VLOOKUP(B:B,'Full spare Parts '!A:E,5,0)</f>
        <v>[E4]Locknut of direction bearing</v>
      </c>
      <c r="F22" s="15" t="str">
        <f aca="false">VLOOKUP(B:B,'Full spare Parts '!A:F,6,0)</f>
        <v>HRC62-66</v>
      </c>
      <c r="G22" s="15" t="n">
        <f aca="false">VLOOKUP(B:B,'Full spare Parts '!A:G,7,0)</f>
        <v>1</v>
      </c>
      <c r="H22" s="15" t="e">
        <f aca="false">VLOOKUP(B:B,'Full spare Parts '!A:H,9,0)</f>
        <v>#VALUE!</v>
      </c>
    </row>
    <row r="23" customFormat="false" ht="28.5" hidden="false" customHeight="true" outlineLevel="0" collapsed="false">
      <c r="A23" s="13"/>
      <c r="B23" s="27" t="n">
        <v>20501028</v>
      </c>
      <c r="C23" s="15" t="str">
        <f aca="false">VLOOKUP(B:B,'Full spare Parts '!A:B,2,0)</f>
        <v>10-2018</v>
      </c>
      <c r="D23" s="15" t="str">
        <f aca="false">VLOOKUP(B:B,'Full spare Parts '!A:C,3,0)</f>
        <v>Current</v>
      </c>
      <c r="E23" s="16" t="str">
        <f aca="false">VLOOKUP(B:B,'Full spare Parts '!A:E,5,0)</f>
        <v>[E4]Stop turning gasket of direction bearing</v>
      </c>
      <c r="F23" s="15" t="n">
        <f aca="false">VLOOKUP(B:B,'Full spare Parts '!A:F,6,0)</f>
        <v>0</v>
      </c>
      <c r="G23" s="15" t="n">
        <f aca="false">VLOOKUP(B:B,'Full spare Parts '!A:G,7,0)</f>
        <v>1</v>
      </c>
      <c r="H23" s="15" t="e">
        <f aca="false">VLOOKUP(B:B,'Full spare Parts '!A:H,9,0)</f>
        <v>#VALUE!</v>
      </c>
    </row>
    <row r="24" customFormat="false" ht="28.5" hidden="false" customHeight="true" outlineLevel="0" collapsed="false">
      <c r="A24" s="13"/>
      <c r="B24" s="27" t="n">
        <v>20501029</v>
      </c>
      <c r="C24" s="15" t="str">
        <f aca="false">VLOOKUP(B:B,'Full spare Parts '!A:B,2,0)</f>
        <v>10-2018</v>
      </c>
      <c r="D24" s="15" t="str">
        <f aca="false">VLOOKUP(B:B,'Full spare Parts '!A:C,3,0)</f>
        <v>Current</v>
      </c>
      <c r="E24" s="16" t="str">
        <f aca="false">VLOOKUP(B:B,'Full spare Parts '!A:E,5,0)</f>
        <v>[E4]Upside Ball Rack of direction bearing</v>
      </c>
      <c r="F24" s="15" t="str">
        <f aca="false">VLOOKUP(B:B,'Full spare Parts '!A:F,6,0)</f>
        <v>40Cr color Zinc</v>
      </c>
      <c r="G24" s="15" t="n">
        <f aca="false">VLOOKUP(B:B,'Full spare Parts '!A:G,7,0)</f>
        <v>1</v>
      </c>
      <c r="H24" s="15" t="e">
        <f aca="false">VLOOKUP(B:B,'Full spare Parts '!A:H,9,0)</f>
        <v>#VALUE!</v>
      </c>
    </row>
    <row r="25" customFormat="false" ht="28.5" hidden="false" customHeight="true" outlineLevel="0" collapsed="false">
      <c r="A25" s="13"/>
      <c r="B25" s="27" t="n">
        <v>20501031</v>
      </c>
      <c r="C25" s="15" t="str">
        <f aca="false">VLOOKUP(B:B,'Full spare Parts '!A:B,2,0)</f>
        <v>10-2018</v>
      </c>
      <c r="D25" s="15" t="str">
        <f aca="false">VLOOKUP(B:B,'Full spare Parts '!A:C,3,0)</f>
        <v>Current</v>
      </c>
      <c r="E25" s="16" t="str">
        <f aca="false">VLOOKUP(B:B,'Full spare Parts '!A:E,5,0)</f>
        <v>M+ Downside block bowl of the direction bearing</v>
      </c>
      <c r="F25" s="15" t="str">
        <f aca="false">VLOOKUP(B:B,'Full spare Parts '!A:F,6,0)</f>
        <v>Material 40Cr，Black electrophoresis，HRC48-56，inner diameter Φ28mm,  height4.5mm</v>
      </c>
      <c r="G25" s="15" t="n">
        <f aca="false">VLOOKUP(B:B,'Full spare Parts '!A:G,7,0)</f>
        <v>1</v>
      </c>
      <c r="H25" s="15" t="e">
        <f aca="false">VLOOKUP(B:B,'Full spare Parts '!A:H,9,0)</f>
        <v>#VALUE!</v>
      </c>
    </row>
    <row r="26" customFormat="false" ht="28.5" hidden="false" customHeight="true" outlineLevel="0" collapsed="false">
      <c r="A26" s="13"/>
      <c r="B26" s="27" t="n">
        <v>20501033</v>
      </c>
      <c r="C26" s="15" t="str">
        <f aca="false">VLOOKUP(B:B,'Full spare Parts '!A:B,2,0)</f>
        <v>09-2018</v>
      </c>
      <c r="D26" s="15" t="str">
        <f aca="false">VLOOKUP(B:B,'Full spare Parts '!A:C,3,0)</f>
        <v>Current</v>
      </c>
      <c r="E26" s="16" t="str">
        <f aca="false">VLOOKUP(B:B,'Full spare Parts '!A:E,5,0)</f>
        <v>The direction bearing downside</v>
      </c>
      <c r="F26" s="15" t="n">
        <f aca="false">VLOOKUP(B:B,'Full spare Parts '!A:F,6,0)</f>
        <v>0</v>
      </c>
      <c r="G26" s="15" t="n">
        <f aca="false">VLOOKUP(B:B,'Full spare Parts '!A:G,7,0)</f>
        <v>0</v>
      </c>
      <c r="H26" s="15" t="e">
        <f aca="false">VLOOKUP(B:B,'Full spare Parts '!A:H,9,0)</f>
        <v>#VALUE!</v>
      </c>
    </row>
    <row r="27" customFormat="false" ht="28.5" hidden="false" customHeight="true" outlineLevel="0" collapsed="false">
      <c r="A27" s="13"/>
      <c r="B27" s="27" t="n">
        <v>20501032</v>
      </c>
      <c r="C27" s="15" t="str">
        <f aca="false">VLOOKUP(B:B,'Full spare Parts '!A:B,2,0)</f>
        <v>10-2018</v>
      </c>
      <c r="D27" s="15" t="str">
        <f aca="false">VLOOKUP(B:B,'Full spare Parts '!A:C,3,0)</f>
        <v>Current</v>
      </c>
      <c r="E27" s="16" t="str">
        <f aca="false">VLOOKUP(B:B,'Full spare Parts '!A:E,5,0)</f>
        <v>M+ Downside Ball Rack of direction bearing</v>
      </c>
      <c r="F27" s="15" t="str">
        <f aca="false">VLOOKUP(B:B,'Full spare Parts '!A:F,6,0)</f>
        <v>Matrial GCr15，HRC62-66</v>
      </c>
      <c r="G27" s="15" t="n">
        <f aca="false">VLOOKUP(B:B,'Full spare Parts '!A:G,7,0)</f>
        <v>1</v>
      </c>
      <c r="H27" s="15" t="e">
        <f aca="false">VLOOKUP(B:B,'Full spare Parts '!A:H,9,0)</f>
        <v>#VALUE!</v>
      </c>
    </row>
    <row r="28" customFormat="false" ht="28.5" hidden="false" customHeight="true" outlineLevel="0" collapsed="false">
      <c r="A28" s="30"/>
      <c r="B28" s="31"/>
      <c r="C28" s="22"/>
      <c r="D28" s="22"/>
      <c r="E28" s="22"/>
      <c r="F28" s="22"/>
      <c r="G28" s="22"/>
      <c r="H28" s="22"/>
      <c r="I28" s="22"/>
      <c r="J28" s="22"/>
    </row>
  </sheetData>
  <mergeCells count="8">
    <mergeCell ref="A1:E1"/>
    <mergeCell ref="G1:H1"/>
    <mergeCell ref="I1:J1"/>
    <mergeCell ref="A2:J2"/>
    <mergeCell ref="A3:J3"/>
    <mergeCell ref="A4:J4"/>
    <mergeCell ref="A8:A12"/>
    <mergeCell ref="A20:A27"/>
  </mergeCells>
  <conditionalFormatting sqref="C6:G27">
    <cfRule type="expression" priority="2" aboveAverage="0" equalAverage="0" bottom="0" percent="0" rank="0" text="" dxfId="22">
      <formula>MOD(COLUMN(),2)=1</formula>
    </cfRule>
    <cfRule type="expression" priority="3" aboveAverage="0" equalAverage="0" bottom="0" percent="0" rank="0" text="" dxfId="23">
      <formula>MOD(COLUMN(),2)=0</formula>
    </cfRule>
  </conditionalFormatting>
  <conditionalFormatting sqref="H6:H27">
    <cfRule type="expression" priority="4" aboveAverage="0" equalAverage="0" bottom="0" percent="0" rank="0" text="" dxfId="24">
      <formula>MOD(COLUMN(),2)=1</formula>
    </cfRule>
    <cfRule type="expression" priority="5" aboveAverage="0" equalAverage="0" bottom="0" percent="0" rank="0" text="" dxfId="25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7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4" min="3" style="1" width="18.85"/>
    <col collapsed="false" customWidth="true" hidden="false" outlineLevel="0" max="5" min="5" style="1" width="52.14"/>
    <col collapsed="false" customWidth="true" hidden="false" outlineLevel="0" max="6" min="6" style="1" width="33.57"/>
    <col collapsed="false" customWidth="true" hidden="false" outlineLevel="0" max="7" min="7" style="1" width="6.71"/>
    <col collapsed="false" customWidth="true" hidden="false" outlineLevel="0" max="8" min="8" style="1" width="19.57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6" t="s">
        <v>30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8" t="s">
        <v>30</v>
      </c>
      <c r="B4" s="8"/>
      <c r="C4" s="8"/>
      <c r="D4" s="8"/>
      <c r="E4" s="8"/>
      <c r="F4" s="8"/>
      <c r="G4" s="8"/>
      <c r="H4" s="8"/>
      <c r="I4" s="8"/>
      <c r="J4" s="8"/>
    </row>
    <row r="5" s="12" customFormat="true" ht="34.9" hidden="false" customHeight="tru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28.5" hidden="false" customHeight="true" outlineLevel="0" collapsed="false">
      <c r="A6" s="18" t="n">
        <v>1</v>
      </c>
      <c r="B6" s="27" t="n">
        <v>20206002</v>
      </c>
      <c r="C6" s="15" t="str">
        <f aca="false">VLOOKUP(B:B,'Full spare Parts '!A:B,2,0)</f>
        <v>10-2018</v>
      </c>
      <c r="D6" s="15" t="str">
        <f aca="false">VLOOKUP(B:B,'Full spare Parts '!A:C,3,0)</f>
        <v>Current</v>
      </c>
      <c r="E6" s="16" t="str">
        <f aca="false">VLOOKUP(B:B,'Full spare Parts '!A:E,5,0)</f>
        <v>M1 Front Wheel Axle</v>
      </c>
      <c r="F6" s="15" t="str">
        <f aca="false">VLOOKUP(B:B,'Full spare Parts '!A:F,6,0)</f>
        <v>Including the valve cap, tubeless bent valve PVR70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28.5" hidden="false" customHeight="true" outlineLevel="0" collapsed="false">
      <c r="A7" s="18" t="n">
        <v>2</v>
      </c>
      <c r="B7" s="29" t="n">
        <v>20207002</v>
      </c>
      <c r="C7" s="15" t="str">
        <f aca="false">VLOOKUP(B:B,'Full spare Parts '!A:B,2,0)</f>
        <v>10-2018</v>
      </c>
      <c r="D7" s="15" t="str">
        <f aca="false">VLOOKUP(B:B,'Full spare Parts '!A:C,3,0)</f>
        <v>Current</v>
      </c>
      <c r="E7" s="16" t="str">
        <f aca="false">VLOOKUP(B:B,'Full spare Parts '!A:E,5,0)</f>
        <v>M1 Front Wheel Axle Sleeve</v>
      </c>
      <c r="F7" s="15" t="str">
        <f aca="false">VLOOKUP(B:B,'Full spare Parts '!A:F,6,0)</f>
        <v>Electroplating /Φ12.2×Φ18.8×18</v>
      </c>
      <c r="G7" s="15" t="n">
        <f aca="false">VLOOKUP(B:B,'Full spare Parts '!A:G,7,0)</f>
        <v>2</v>
      </c>
      <c r="H7" s="15" t="e">
        <f aca="false">VLOOKUP(B:B,'Full spare Parts '!A:H,9,0)</f>
        <v>#VALUE!</v>
      </c>
    </row>
    <row r="8" customFormat="false" ht="30.2" hidden="false" customHeight="true" outlineLevel="0" collapsed="false">
      <c r="A8" s="18" t="n">
        <v>3</v>
      </c>
      <c r="B8" s="26" t="n">
        <v>20201013</v>
      </c>
      <c r="C8" s="15" t="str">
        <f aca="false">VLOOKUP(B:B,'Full spare Parts '!A:B,2,0)</f>
        <v>10-2018</v>
      </c>
      <c r="D8" s="15" t="str">
        <f aca="false">VLOOKUP(B:B,'Full spare Parts '!A:C,3,0)</f>
        <v>Current</v>
      </c>
      <c r="E8" s="16" t="str">
        <f aca="false">VLOOKUP(B:B,'Full spare Parts '!A:E,5,0)</f>
        <v>M+ Tyre</v>
      </c>
      <c r="F8" s="15" t="str">
        <f aca="false">VLOOKUP(B:B,'Full spare Parts '!A:F,6,0)</f>
        <v>90/90-10</v>
      </c>
      <c r="G8" s="15" t="n">
        <f aca="false">VLOOKUP(B:B,'Full spare Parts '!A:G,7,0)</f>
        <v>1</v>
      </c>
      <c r="H8" s="15" t="e">
        <f aca="false">VLOOKUP(B:B,'Full spare Parts '!A:H,9,0)</f>
        <v>#VALUE!</v>
      </c>
    </row>
    <row r="9" customFormat="false" ht="30.2" hidden="false" customHeight="true" outlineLevel="0" collapsed="false">
      <c r="A9" s="18" t="n">
        <v>4</v>
      </c>
      <c r="B9" s="27" t="n">
        <v>20205001</v>
      </c>
      <c r="C9" s="15" t="str">
        <f aca="false">VLOOKUP(B:B,'Full spare Parts '!A:B,2,0)</f>
        <v>10-2018</v>
      </c>
      <c r="D9" s="15" t="str">
        <f aca="false">VLOOKUP(B:B,'Full spare Parts '!A:C,3,0)</f>
        <v>Current</v>
      </c>
      <c r="E9" s="16" t="str">
        <f aca="false">VLOOKUP(B:B,'Full spare Parts '!A:E,5,0)</f>
        <v>Tyre Valve</v>
      </c>
      <c r="F9" s="15" t="str">
        <f aca="false">VLOOKUP(B:B,'Full spare Parts '!A:F,6,0)</f>
        <v>Including the valve cap, tubeless bent valve PVR70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30.2" hidden="false" customHeight="true" outlineLevel="0" collapsed="false">
      <c r="A10" s="18" t="n">
        <v>5</v>
      </c>
      <c r="B10" s="36" t="n">
        <v>20203003</v>
      </c>
      <c r="C10" s="15" t="str">
        <f aca="false">VLOOKUP(B:B,'Full spare Parts '!A:B,2,0)</f>
        <v>10-2018</v>
      </c>
      <c r="D10" s="15" t="str">
        <f aca="false">VLOOKUP(B:B,'Full spare Parts '!A:C,3,0)</f>
        <v>Current</v>
      </c>
      <c r="E10" s="16" t="str">
        <f aca="false">VLOOKUP(B:B,'Full spare Parts '!A:E,5,0)</f>
        <v>M1 Front Wheel</v>
      </c>
      <c r="F10" s="15" t="str">
        <f aca="false">VLOOKUP(B:B,'Full spare Parts '!A:F,6,0)</f>
        <v>2.15-10”</v>
      </c>
      <c r="G10" s="15" t="n">
        <f aca="false">VLOOKUP(B:B,'Full spare Parts '!A:G,7,0)</f>
        <v>1</v>
      </c>
      <c r="H10" s="15" t="e">
        <f aca="false">VLOOKUP(B:B,'Full spare Parts '!A:H,9,0)</f>
        <v>#VALUE!</v>
      </c>
    </row>
    <row r="11" customFormat="false" ht="28.5" hidden="false" customHeight="true" outlineLevel="0" collapsed="false">
      <c r="A11" s="18" t="n">
        <v>6</v>
      </c>
      <c r="B11" s="36" t="n">
        <v>20102009</v>
      </c>
      <c r="C11" s="15" t="str">
        <f aca="false">VLOOKUP(B:B,'Full spare Parts '!A:B,2,0)</f>
        <v>04-2020</v>
      </c>
      <c r="D11" s="15" t="str">
        <f aca="false">VLOOKUP(B:B,'Full spare Parts '!A:C,3,0)</f>
        <v>Current</v>
      </c>
      <c r="E11" s="16" t="str">
        <f aca="false">VLOOKUP(B:B,'Full spare Parts '!A:E,5,0)</f>
        <v>M1+SS Front Disc Brake Disc</v>
      </c>
      <c r="F11" s="15" t="str">
        <f aca="false">VLOOKUP(B:B,'Full spare Parts '!A:F,6,0)</f>
        <v>Round disc 180mm, 3.5mm</v>
      </c>
      <c r="G11" s="15" t="n">
        <f aca="false">VLOOKUP(B:B,'Full spare Parts '!A:G,7,0)</f>
        <v>1</v>
      </c>
      <c r="H11" s="15" t="e">
        <f aca="false">VLOOKUP(B:B,'Full spare Parts '!A:H,9,0)</f>
        <v>#VALUE!</v>
      </c>
    </row>
    <row r="12" customFormat="false" ht="28.5" hidden="false" customHeight="true" outlineLevel="0" collapsed="false">
      <c r="A12" s="18" t="n">
        <v>7</v>
      </c>
      <c r="B12" s="36" t="n">
        <v>70104006</v>
      </c>
      <c r="C12" s="15" t="str">
        <f aca="false">VLOOKUP(B:B,'Full spare Parts '!A:B,2,0)</f>
        <v>10-2018</v>
      </c>
      <c r="D12" s="15" t="str">
        <f aca="false">VLOOKUP(B:B,'Full spare Parts '!A:C,3,0)</f>
        <v>Current</v>
      </c>
      <c r="E12" s="16" t="str">
        <f aca="false">VLOOKUP(B:B,'Full spare Parts '!A:E,5,0)</f>
        <v>M1 Front Disc Brake Pad Set</v>
      </c>
      <c r="F12" s="15" t="n">
        <f aca="false">VLOOKUP(B:B,'Full spare Parts '!A:F,6,0)</f>
        <v>0</v>
      </c>
      <c r="G12" s="15" t="n">
        <f aca="false">VLOOKUP(B:B,'Full spare Parts '!A:G,7,0)</f>
        <v>1</v>
      </c>
      <c r="H12" s="15" t="e">
        <f aca="false">VLOOKUP(B:B,'Full spare Parts '!A:H,9,0)</f>
        <v>#VALUE!</v>
      </c>
    </row>
    <row r="13" customFormat="false" ht="28.5" hidden="false" customHeight="true" outlineLevel="0" collapsed="false">
      <c r="A13" s="18" t="n">
        <v>8</v>
      </c>
      <c r="B13" s="36" t="n">
        <v>70106005</v>
      </c>
      <c r="C13" s="15" t="str">
        <f aca="false">VLOOKUP(B:B,'Full spare Parts '!A:B,2,0)</f>
        <v>10-2018</v>
      </c>
      <c r="D13" s="15" t="str">
        <f aca="false">VLOOKUP(B:B,'Full spare Parts '!A:C,3,0)</f>
        <v>Current</v>
      </c>
      <c r="E13" s="16" t="str">
        <f aca="false">VLOOKUP(B:B,'Full spare Parts '!A:E,5,0)</f>
        <v>M1 Front Disc Brake Spring</v>
      </c>
      <c r="F13" s="15" t="n">
        <f aca="false">VLOOKUP(B:B,'Full spare Parts '!A:F,6,0)</f>
        <v>0</v>
      </c>
      <c r="G13" s="15" t="n">
        <f aca="false">VLOOKUP(B:B,'Full spare Parts '!A:G,7,0)</f>
        <v>1</v>
      </c>
      <c r="H13" s="15" t="e">
        <f aca="false">VLOOKUP(B:B,'Full spare Parts '!A:H,9,0)</f>
        <v>#VALUE!</v>
      </c>
    </row>
    <row r="14" customFormat="false" ht="28.5" hidden="false" customHeight="true" outlineLevel="0" collapsed="false">
      <c r="A14" s="18" t="n">
        <v>9</v>
      </c>
      <c r="B14" s="36" t="n">
        <v>70102005</v>
      </c>
      <c r="C14" s="15" t="str">
        <f aca="false">VLOOKUP(B:B,'Full spare Parts '!A:B,2,0)</f>
        <v>10-2018</v>
      </c>
      <c r="D14" s="15" t="str">
        <f aca="false">VLOOKUP(B:B,'Full spare Parts '!A:C,3,0)</f>
        <v>Current</v>
      </c>
      <c r="E14" s="16" t="str">
        <f aca="false">VLOOKUP(B:B,'Full spare Parts '!A:E,5,0)</f>
        <v>M1 Front Disc Brake Lower Fluid Pump</v>
      </c>
      <c r="F14" s="15" t="n">
        <f aca="false">VLOOKUP(B:B,'Full spare Parts '!A:F,6,0)</f>
        <v>0</v>
      </c>
      <c r="G14" s="15" t="n">
        <f aca="false">VLOOKUP(B:B,'Full spare Parts '!A:G,7,0)</f>
        <v>1</v>
      </c>
      <c r="H14" s="15" t="e">
        <f aca="false">VLOOKUP(B:B,'Full spare Parts '!A:H,9,0)</f>
        <v>#VALUE!</v>
      </c>
    </row>
    <row r="15" customFormat="false" ht="28.5" hidden="false" customHeight="true" outlineLevel="0" collapsed="false">
      <c r="A15" s="18" t="n">
        <v>10</v>
      </c>
      <c r="B15" s="36" t="n">
        <v>40201080</v>
      </c>
      <c r="C15" s="15" t="str">
        <f aca="false">VLOOKUP(B:B,'Full spare Parts '!A:B,2,0)</f>
        <v>12-2020</v>
      </c>
      <c r="D15" s="15" t="str">
        <f aca="false">VLOOKUP(B:B,'Full spare Parts '!A:C,3,0)</f>
        <v>Current</v>
      </c>
      <c r="E15" s="16" t="str">
        <f aca="false">VLOOKUP(B:B,'Full spare Parts '!A:E,5,0)</f>
        <v>Hexagon Flange Bolt</v>
      </c>
      <c r="F15" s="15" t="str">
        <f aca="false">VLOOKUP(B:B,'Full spare Parts '!A:F,6,0)</f>
        <v>M8*1.25*30 黑锌，耐落180°</v>
      </c>
      <c r="G15" s="15" t="n">
        <f aca="false">VLOOKUP(B:B,'Full spare Parts '!A:G,7,0)</f>
        <v>2</v>
      </c>
      <c r="H15" s="15" t="e">
        <f aca="false">VLOOKUP(B:B,'Full spare Parts '!A:H,9,0)</f>
        <v>#VALUE!</v>
      </c>
    </row>
    <row r="16" customFormat="false" ht="33.6" hidden="false" customHeight="true" outlineLevel="0" collapsed="false">
      <c r="A16" s="18" t="n">
        <v>11</v>
      </c>
      <c r="B16" s="36" t="n">
        <v>40202008</v>
      </c>
      <c r="C16" s="15" t="str">
        <f aca="false">VLOOKUP(B:B,'Full spare Parts '!A:B,2,0)</f>
        <v>10-2018</v>
      </c>
      <c r="D16" s="15" t="str">
        <f aca="false">VLOOKUP(B:B,'Full spare Parts '!A:C,3,0)</f>
        <v>Current</v>
      </c>
      <c r="E16" s="16" t="str">
        <f aca="false">VLOOKUP(B:B,'Full spare Parts '!A:E,5,0)</f>
        <v>Hexagon Locking Nut</v>
      </c>
      <c r="F16" s="15" t="str">
        <f aca="false">VLOOKUP(B:B,'Full spare Parts '!A:F,6,0)</f>
        <v>5 (black)</v>
      </c>
      <c r="G16" s="15" t="n">
        <f aca="false">VLOOKUP(B:B,'Full spare Parts '!A:G,7,0)</f>
        <v>3</v>
      </c>
      <c r="H16" s="15" t="e">
        <f aca="false">VLOOKUP(B:B,'Full spare Parts '!A:H,9,0)</f>
        <v>#VALUE!</v>
      </c>
    </row>
    <row r="17" customFormat="false" ht="28.5" hidden="false" customHeight="true" outlineLevel="0" collapsed="false">
      <c r="A17" s="20"/>
      <c r="B17" s="21"/>
      <c r="C17" s="24"/>
      <c r="D17" s="24"/>
      <c r="E17" s="24"/>
      <c r="F17" s="24"/>
      <c r="G17" s="24"/>
      <c r="H17" s="24"/>
      <c r="I17" s="24"/>
      <c r="J17" s="24"/>
    </row>
  </sheetData>
  <mergeCells count="6">
    <mergeCell ref="A1:E1"/>
    <mergeCell ref="G1:H1"/>
    <mergeCell ref="I1:J1"/>
    <mergeCell ref="A2:J2"/>
    <mergeCell ref="A3:J3"/>
    <mergeCell ref="A4:J4"/>
  </mergeCells>
  <conditionalFormatting sqref="C6:G16">
    <cfRule type="expression" priority="2" aboveAverage="0" equalAverage="0" bottom="0" percent="0" rank="0" text="" dxfId="26">
      <formula>MOD(COLUMN(),2)=1</formula>
    </cfRule>
    <cfRule type="expression" priority="3" aboveAverage="0" equalAverage="0" bottom="0" percent="0" rank="0" text="" dxfId="27">
      <formula>MOD(COLUMN(),2)=0</formula>
    </cfRule>
  </conditionalFormatting>
  <conditionalFormatting sqref="H6:H16">
    <cfRule type="expression" priority="4" aboveAverage="0" equalAverage="0" bottom="0" percent="0" rank="0" text="" dxfId="28">
      <formula>MOD(COLUMN(),2)=1</formula>
    </cfRule>
    <cfRule type="expression" priority="5" aboveAverage="0" equalAverage="0" bottom="0" percent="0" rank="0" text="" dxfId="2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6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E5" activeCellId="0" sqref="E5"/>
    </sheetView>
  </sheetViews>
  <sheetFormatPr defaultRowHeight="18" zeroHeight="false" outlineLevelRow="0" outlineLevelCol="0"/>
  <cols>
    <col collapsed="false" customWidth="true" hidden="false" outlineLevel="0" max="1" min="1" style="1" width="6.28"/>
    <col collapsed="false" customWidth="true" hidden="false" outlineLevel="0" max="2" min="2" style="1" width="15.71"/>
    <col collapsed="false" customWidth="true" hidden="false" outlineLevel="0" max="3" min="3" style="1" width="19.57"/>
    <col collapsed="false" customWidth="true" hidden="false" outlineLevel="0" max="4" min="4" style="1" width="20.42"/>
    <col collapsed="false" customWidth="true" hidden="false" outlineLevel="0" max="5" min="5" style="1" width="69.14"/>
    <col collapsed="false" customWidth="true" hidden="false" outlineLevel="0" max="6" min="6" style="1" width="33.57"/>
    <col collapsed="false" customWidth="true" hidden="false" outlineLevel="0" max="7" min="7" style="1" width="15.42"/>
    <col collapsed="false" customWidth="true" hidden="false" outlineLevel="0" max="8" min="8" style="1" width="35.85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254" min="11" style="1" width="13.7"/>
    <col collapsed="false" customWidth="true" hidden="false" outlineLevel="0" max="1025" min="255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32" t="s">
        <v>1</v>
      </c>
      <c r="J1" s="32"/>
    </row>
    <row r="2" customFormat="false" ht="20.1" hidden="false" customHeight="true" outlineLevel="0" collapsed="false">
      <c r="A2" s="6" t="s">
        <v>31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6" t="s">
        <v>31</v>
      </c>
      <c r="B4" s="6"/>
      <c r="C4" s="6"/>
      <c r="D4" s="6"/>
      <c r="E4" s="6"/>
      <c r="F4" s="6"/>
      <c r="G4" s="6"/>
      <c r="H4" s="6"/>
      <c r="I4" s="6"/>
      <c r="J4" s="6"/>
    </row>
    <row r="5" s="12" customFormat="true" ht="34.9" hidden="false" customHeight="true" outlineLevel="0" collapsed="false">
      <c r="A5" s="9" t="s">
        <v>3</v>
      </c>
      <c r="B5" s="10" t="s">
        <v>4</v>
      </c>
      <c r="C5" s="11" t="s">
        <v>5</v>
      </c>
      <c r="D5" s="11" t="s">
        <v>6</v>
      </c>
      <c r="E5" s="10" t="s">
        <v>7</v>
      </c>
      <c r="F5" s="10" t="s">
        <v>8</v>
      </c>
      <c r="G5" s="10" t="s">
        <v>9</v>
      </c>
      <c r="H5" s="9" t="s">
        <v>10</v>
      </c>
    </row>
    <row r="6" customFormat="false" ht="28.5" hidden="false" customHeight="true" outlineLevel="0" collapsed="false">
      <c r="A6" s="37" t="s">
        <v>11</v>
      </c>
      <c r="B6" s="38" t="n">
        <v>20703023</v>
      </c>
      <c r="C6" s="15" t="str">
        <f aca="false">VLOOKUP(B:B,'Full spare Parts '!A:B,2,0)</f>
        <v>09-2020</v>
      </c>
      <c r="D6" s="15" t="str">
        <f aca="false">VLOOKUP(B:B,'Full spare Parts '!A:C,3,0)</f>
        <v>Current</v>
      </c>
      <c r="E6" s="16" t="str">
        <f aca="false">VLOOKUP(B:B,'Full spare Parts '!A:E,5,0)</f>
        <v>M1 Power Lock Set</v>
      </c>
      <c r="F6" s="15" t="str">
        <f aca="false">VLOOKUP(B:B,'Full spare Parts '!A:F,6,0)</f>
        <v>MBLO lock, keys</v>
      </c>
      <c r="G6" s="15" t="n">
        <f aca="false">VLOOKUP(B:B,'Full spare Parts '!A:G,7,0)</f>
        <v>1</v>
      </c>
      <c r="H6" s="15" t="e">
        <f aca="false">VLOOKUP(B:B,'Full spare Parts '!A:H,9,0)</f>
        <v>#VALUE!</v>
      </c>
    </row>
    <row r="7" customFormat="false" ht="30.2" hidden="false" customHeight="true" outlineLevel="0" collapsed="false">
      <c r="A7" s="37" t="n">
        <v>2</v>
      </c>
      <c r="B7" s="39" t="n">
        <v>10703039</v>
      </c>
      <c r="C7" s="15" t="str">
        <f aca="false">VLOOKUP(B:B,'Full spare Parts '!A:B,2,0)</f>
        <v>09-2021</v>
      </c>
      <c r="D7" s="15" t="str">
        <f aca="false">VLOOKUP(B:B,'Full spare Parts '!A:C,3,0)</f>
        <v>Current</v>
      </c>
      <c r="E7" s="16" t="str">
        <f aca="false">VLOOKUP(B:B,'Full spare Parts '!A:E,5,0)</f>
        <v>N1SP Alarm（including remote control）</v>
      </c>
      <c r="F7" s="15" t="str">
        <f aca="false">VLOOKUP(B:B,'Full spare Parts '!A:F,6,0)</f>
        <v>定制开发，ODM，遥控器丝印专用，433MHz</v>
      </c>
      <c r="G7" s="15" t="n">
        <f aca="false">VLOOKUP(B:B,'Full spare Parts '!A:G,7,0)</f>
        <v>1</v>
      </c>
      <c r="H7" s="15" t="e">
        <f aca="false">VLOOKUP(B:B,'Full spare Parts '!A:H,9,0)</f>
        <v>#VALUE!</v>
      </c>
    </row>
    <row r="8" customFormat="false" ht="30.2" hidden="false" customHeight="true" outlineLevel="0" collapsed="false">
      <c r="A8" s="37" t="s">
        <v>14</v>
      </c>
      <c r="B8" s="39"/>
      <c r="C8" s="15"/>
      <c r="D8" s="15"/>
      <c r="E8" s="16" t="s">
        <v>32</v>
      </c>
      <c r="F8" s="15"/>
      <c r="G8" s="15"/>
      <c r="H8" s="40"/>
    </row>
    <row r="9" customFormat="false" ht="28.5" hidden="false" customHeight="true" outlineLevel="0" collapsed="false">
      <c r="A9" s="37" t="s">
        <v>15</v>
      </c>
      <c r="B9" s="39" t="n">
        <v>10302043</v>
      </c>
      <c r="C9" s="15" t="str">
        <f aca="false">VLOOKUP(B:B,'Full spare Parts '!A:B,2,0)</f>
        <v>05-2019</v>
      </c>
      <c r="D9" s="15" t="str">
        <f aca="false">VLOOKUP(B:B,'Full spare Parts '!A:C,3,0)</f>
        <v>Current</v>
      </c>
      <c r="E9" s="16" t="str">
        <f aca="false">VLOOKUP(B:B,'Full spare Parts '!A:E,5,0)</f>
        <v>U3 LTE UBLOX Smart central controller(EU)</v>
      </c>
      <c r="F9" s="15" t="str">
        <f aca="false">VLOOKUP(B:B,'Full spare Parts '!A:F,6,0)</f>
        <v>U3 LTE 4G</v>
      </c>
      <c r="G9" s="15" t="n">
        <f aca="false">VLOOKUP(B:B,'Full spare Parts '!A:G,7,0)</f>
        <v>1</v>
      </c>
      <c r="H9" s="15" t="e">
        <f aca="false">VLOOKUP(B:B,'Full spare Parts '!A:H,9,0)</f>
        <v>#VALUE!</v>
      </c>
    </row>
    <row r="10" customFormat="false" ht="28.5" hidden="false" customHeight="true" outlineLevel="0" collapsed="false">
      <c r="A10" s="37"/>
      <c r="B10" s="39" t="n">
        <v>10302039</v>
      </c>
      <c r="C10" s="15" t="str">
        <f aca="false">VLOOKUP(B:B,'Full spare Parts '!A:B,2,0)</f>
        <v>05-2019</v>
      </c>
      <c r="D10" s="15" t="str">
        <f aca="false">VLOOKUP(B:B,'Full spare Parts '!A:C,3,0)</f>
        <v>Current</v>
      </c>
      <c r="E10" s="16" t="str">
        <f aca="false">VLOOKUP(B:B,'Full spare Parts '!A:E,5,0)</f>
        <v>U3 LTE UBLOX Smart central controller（American)</v>
      </c>
      <c r="F10" s="15" t="str">
        <f aca="false">VLOOKUP(B:B,'Full spare Parts '!A:F,6,0)</f>
        <v>U3 LTE 4G</v>
      </c>
      <c r="G10" s="15" t="n">
        <f aca="false">VLOOKUP(B:B,'Full spare Parts '!A:G,7,0)</f>
        <v>1</v>
      </c>
      <c r="H10" s="15" t="e">
        <f aca="false">VLOOKUP(B:B,'Full spare Parts '!A:H,9,0)</f>
        <v>#VALUE!</v>
      </c>
    </row>
    <row r="11" customFormat="false" ht="30.2" hidden="false" customHeight="true" outlineLevel="0" collapsed="false">
      <c r="A11" s="37" t="s">
        <v>16</v>
      </c>
      <c r="B11" s="39"/>
      <c r="C11" s="15"/>
      <c r="D11" s="15"/>
      <c r="E11" s="16" t="s">
        <v>33</v>
      </c>
      <c r="F11" s="15"/>
      <c r="G11" s="15"/>
      <c r="H11" s="40"/>
    </row>
    <row r="12" customFormat="false" ht="30.2" hidden="false" customHeight="true" outlineLevel="0" collapsed="false">
      <c r="A12" s="37" t="s">
        <v>17</v>
      </c>
      <c r="B12" s="39" t="n">
        <v>40201015</v>
      </c>
      <c r="C12" s="15" t="str">
        <f aca="false">VLOOKUP(B:B,'Full spare Parts '!A:B,2,0)</f>
        <v>10-2018</v>
      </c>
      <c r="D12" s="15" t="str">
        <f aca="false">VLOOKUP(B:B,'Full spare Parts '!A:C,3,0)</f>
        <v>Current</v>
      </c>
      <c r="E12" s="16" t="str">
        <f aca="false">VLOOKUP(B:B,'Full spare Parts '!A:E,5,0)</f>
        <v>Cross Recessed Pan Head Bolt</v>
      </c>
      <c r="F12" s="15" t="str">
        <f aca="false">VLOOKUP(B:B,'Full spare Parts '!A:F,6,0)</f>
        <v>ST4.2x10 (black)</v>
      </c>
      <c r="G12" s="15" t="n">
        <f aca="false">VLOOKUP(B:B,'Full spare Parts '!A:G,7,0)</f>
        <v>6</v>
      </c>
      <c r="H12" s="15" t="e">
        <f aca="false">VLOOKUP(B:B,'Full spare Parts '!A:H,9,0)</f>
        <v>#VALUE!</v>
      </c>
    </row>
    <row r="13" customFormat="false" ht="28.5" hidden="false" customHeight="true" outlineLevel="0" collapsed="false">
      <c r="A13" s="37" t="s">
        <v>18</v>
      </c>
      <c r="B13" s="39" t="n">
        <v>40205001</v>
      </c>
      <c r="C13" s="15" t="str">
        <f aca="false">VLOOKUP(B:B,'Full spare Parts '!A:B,2,0)</f>
        <v>10-2018</v>
      </c>
      <c r="D13" s="15" t="str">
        <f aca="false">VLOOKUP(B:B,'Full spare Parts '!A:C,3,0)</f>
        <v>Current</v>
      </c>
      <c r="E13" s="16" t="str">
        <f aca="false">VLOOKUP(B:B,'Full spare Parts '!A:E,5,0)</f>
        <v>Spring Washer</v>
      </c>
      <c r="F13" s="15" t="str">
        <f aca="false">VLOOKUP(B:B,'Full spare Parts '!A:F,6,0)</f>
        <v>5 Black</v>
      </c>
      <c r="G13" s="15" t="n">
        <f aca="false">VLOOKUP(B:B,'Full spare Parts '!A:G,7,0)</f>
        <v>2</v>
      </c>
      <c r="H13" s="15" t="e">
        <f aca="false">VLOOKUP(B:B,'Full spare Parts '!A:H,9,0)</f>
        <v>#VALUE!</v>
      </c>
    </row>
    <row r="14" customFormat="false" ht="28.5" hidden="false" customHeight="true" outlineLevel="0" collapsed="false">
      <c r="A14" s="37" t="s">
        <v>19</v>
      </c>
      <c r="B14" s="15" t="n">
        <v>10401079</v>
      </c>
      <c r="C14" s="15" t="str">
        <f aca="false">VLOOKUP(B:B,'Full spare Parts '!A:B,2,0)</f>
        <v>10-2018</v>
      </c>
      <c r="D14" s="15" t="str">
        <f aca="false">VLOOKUP(B:B,'Full spare Parts '!A:C,3,0)</f>
        <v>Current</v>
      </c>
      <c r="E14" s="16" t="str">
        <f aca="false">VLOOKUP(B:B,'Full spare Parts '!A:E,5,0)</f>
        <v>M+ Harness Assembly</v>
      </c>
      <c r="F14" s="15"/>
      <c r="G14" s="15" t="n">
        <f aca="false">VLOOKUP(B:B,'Full spare Parts '!A:G,7,0)</f>
        <v>1</v>
      </c>
      <c r="H14" s="15" t="e">
        <f aca="false">VLOOKUP(B:B,'Full spare Parts '!A:H,9,0)</f>
        <v>#VALUE!</v>
      </c>
    </row>
    <row r="15" customFormat="false" ht="28.5" hidden="false" customHeight="true" outlineLevel="0" collapsed="false">
      <c r="A15" s="37" t="s">
        <v>27</v>
      </c>
      <c r="B15" s="39" t="n">
        <v>10107003</v>
      </c>
      <c r="C15" s="15" t="str">
        <f aca="false">VLOOKUP(B:B,'Full spare Parts '!A:B,2,0)</f>
        <v>10-2018</v>
      </c>
      <c r="D15" s="15" t="str">
        <f aca="false">VLOOKUP(B:B,'Full spare Parts '!A:C,3,0)</f>
        <v>Current</v>
      </c>
      <c r="E15" s="16" t="str">
        <f aca="false">VLOOKUP(B:B,'Full spare Parts '!A:E,5,0)</f>
        <v>M1 DC-DC Converter</v>
      </c>
      <c r="F15" s="15" t="str">
        <f aca="false">VLOOKUP(B:B,'Full spare Parts '!A:F,6,0)</f>
        <v>LVEE 12V1.5A 105dB</v>
      </c>
      <c r="G15" s="15" t="n">
        <f aca="false">VLOOKUP(B:B,'Full spare Parts '!A:G,7,0)</f>
        <v>1</v>
      </c>
      <c r="H15" s="15" t="e">
        <f aca="false">VLOOKUP(B:B,'Full spare Parts '!A:H,9,0)</f>
        <v>#VALUE!</v>
      </c>
    </row>
    <row r="16" customFormat="false" ht="28.5" hidden="false" customHeight="true" outlineLevel="0" collapsed="false">
      <c r="A16" s="37" t="s">
        <v>28</v>
      </c>
      <c r="B16" s="39" t="n">
        <v>10701001</v>
      </c>
      <c r="C16" s="15" t="str">
        <f aca="false">VLOOKUP(B:B,'Full spare Parts '!A:B,2,0)</f>
        <v>10-2018</v>
      </c>
      <c r="D16" s="15" t="str">
        <f aca="false">VLOOKUP(B:B,'Full spare Parts '!A:C,3,0)</f>
        <v>Current</v>
      </c>
      <c r="E16" s="16" t="str">
        <f aca="false">VLOOKUP(B:B,'Full spare Parts '!A:E,5,0)</f>
        <v>Horn</v>
      </c>
      <c r="F16" s="15" t="n">
        <f aca="false">VLOOKUP(B:B,'Full spare Parts '!A:F,6,0)</f>
        <v>0</v>
      </c>
      <c r="G16" s="15" t="n">
        <f aca="false">VLOOKUP(B:B,'Full spare Parts '!A:G,7,0)</f>
        <v>1</v>
      </c>
      <c r="H16" s="15" t="e">
        <f aca="false">VLOOKUP(B:B,'Full spare Parts '!A:H,9,0)</f>
        <v>#VALUE!</v>
      </c>
    </row>
  </sheetData>
  <mergeCells count="7">
    <mergeCell ref="A1:E1"/>
    <mergeCell ref="G1:H1"/>
    <mergeCell ref="I1:J1"/>
    <mergeCell ref="A2:J2"/>
    <mergeCell ref="A3:J3"/>
    <mergeCell ref="A4:J4"/>
    <mergeCell ref="A9:A10"/>
  </mergeCells>
  <conditionalFormatting sqref="C13:G13">
    <cfRule type="expression" priority="2" aboveAverage="0" equalAverage="0" bottom="0" percent="0" rank="0" text="" dxfId="30">
      <formula>MOD(COLUMN(),2)=1</formula>
    </cfRule>
    <cfRule type="expression" priority="3" aboveAverage="0" equalAverage="0" bottom="0" percent="0" rank="0" text="" dxfId="31">
      <formula>MOD(COLUMN(),2)=0</formula>
    </cfRule>
  </conditionalFormatting>
  <conditionalFormatting sqref="B12">
    <cfRule type="expression" priority="4" aboveAverage="0" equalAverage="0" bottom="0" percent="0" rank="0" text="" dxfId="32">
      <formula>MOD(COLUMN(),2)=1</formula>
    </cfRule>
    <cfRule type="expression" priority="5" aboveAverage="0" equalAverage="0" bottom="0" percent="0" rank="0" text="" dxfId="33">
      <formula>MOD(COLUMN(),2)=0</formula>
    </cfRule>
  </conditionalFormatting>
  <conditionalFormatting sqref="B13">
    <cfRule type="expression" priority="6" aboveAverage="0" equalAverage="0" bottom="0" percent="0" rank="0" text="" dxfId="34">
      <formula>MOD(COLUMN(),2)=1</formula>
    </cfRule>
    <cfRule type="expression" priority="7" aboveAverage="0" equalAverage="0" bottom="0" percent="0" rank="0" text="" dxfId="35">
      <formula>MOD(COLUMN(),2)=0</formula>
    </cfRule>
  </conditionalFormatting>
  <conditionalFormatting sqref="B7:B11">
    <cfRule type="expression" priority="8" aboveAverage="0" equalAverage="0" bottom="0" percent="0" rank="0" text="" dxfId="36">
      <formula>MOD(COLUMN(),2)=1</formula>
    </cfRule>
    <cfRule type="expression" priority="9" aboveAverage="0" equalAverage="0" bottom="0" percent="0" rank="0" text="" dxfId="37">
      <formula>MOD(COLUMN(),2)=0</formula>
    </cfRule>
  </conditionalFormatting>
  <conditionalFormatting sqref="B14:B16">
    <cfRule type="expression" priority="10" aboveAverage="0" equalAverage="0" bottom="0" percent="0" rank="0" text="" dxfId="38">
      <formula>MOD(COLUMN(),2)=1</formula>
    </cfRule>
    <cfRule type="expression" priority="11" aboveAverage="0" equalAverage="0" bottom="0" percent="0" rank="0" text="" dxfId="39">
      <formula>MOD(COLUMN(),2)=0</formula>
    </cfRule>
  </conditionalFormatting>
  <conditionalFormatting sqref="C9:D12 E6:G12 E14:G16">
    <cfRule type="expression" priority="12" aboveAverage="0" equalAverage="0" bottom="0" percent="0" rank="0" text="" dxfId="40">
      <formula>MOD(COLUMN(),2)=1</formula>
    </cfRule>
    <cfRule type="expression" priority="13" aboveAverage="0" equalAverage="0" bottom="0" percent="0" rank="0" text="" dxfId="41">
      <formula>MOD(COLUMN(),2)=0</formula>
    </cfRule>
  </conditionalFormatting>
  <conditionalFormatting sqref="C6:D8">
    <cfRule type="expression" priority="14" aboveAverage="0" equalAverage="0" bottom="0" percent="0" rank="0" text="" dxfId="42">
      <formula>MOD(COLUMN(),2)=1</formula>
    </cfRule>
    <cfRule type="expression" priority="15" aboveAverage="0" equalAverage="0" bottom="0" percent="0" rank="0" text="" dxfId="43">
      <formula>MOD(COLUMN(),2)=0</formula>
    </cfRule>
  </conditionalFormatting>
  <conditionalFormatting sqref="C14:D16">
    <cfRule type="expression" priority="16" aboveAverage="0" equalAverage="0" bottom="0" percent="0" rank="0" text="" dxfId="44">
      <formula>MOD(COLUMN(),2)=1</formula>
    </cfRule>
    <cfRule type="expression" priority="17" aboveAverage="0" equalAverage="0" bottom="0" percent="0" rank="0" text="" dxfId="45">
      <formula>MOD(COLUMN(),2)=0</formula>
    </cfRule>
  </conditionalFormatting>
  <conditionalFormatting sqref="H6:H7">
    <cfRule type="expression" priority="18" aboveAverage="0" equalAverage="0" bottom="0" percent="0" rank="0" text="" dxfId="46">
      <formula>MOD(COLUMN(),2)=1</formula>
    </cfRule>
    <cfRule type="expression" priority="19" aboveAverage="0" equalAverage="0" bottom="0" percent="0" rank="0" text="" dxfId="47">
      <formula>MOD(COLUMN(),2)=0</formula>
    </cfRule>
  </conditionalFormatting>
  <conditionalFormatting sqref="H9:H10">
    <cfRule type="expression" priority="20" aboveAverage="0" equalAverage="0" bottom="0" percent="0" rank="0" text="" dxfId="48">
      <formula>MOD(COLUMN(),2)=1</formula>
    </cfRule>
    <cfRule type="expression" priority="21" aboveAverage="0" equalAverage="0" bottom="0" percent="0" rank="0" text="" dxfId="49">
      <formula>MOD(COLUMN(),2)=0</formula>
    </cfRule>
  </conditionalFormatting>
  <conditionalFormatting sqref="H12:H16">
    <cfRule type="expression" priority="22" aboveAverage="0" equalAverage="0" bottom="0" percent="0" rank="0" text="" dxfId="50">
      <formula>MOD(COLUMN(),2)=1</formula>
    </cfRule>
    <cfRule type="expression" priority="23" aboveAverage="0" equalAverage="0" bottom="0" percent="0" rank="0" text="" dxfId="51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LibreOffice/6.1.3.2$Windows_X86_64 LibreOffice_project/86daf60bf00efa86ad547e59e09d6bb77c699acb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2018-08-20T01:27:00Z</dcterms:created>
  <dc:creator>jodie</dc:creator>
  <dc:description/>
  <dc:language>pl-PL</dc:language>
  <cp:lastModifiedBy>Indigo Electric </cp:lastModifiedBy>
  <dcterms:modified xsi:type="dcterms:W3CDTF">2023-02-03T11:24:11Z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ICV">
    <vt:lpwstr>7083E6CFA9574F04BA2FEFE5E660DF72</vt:lpwstr>
  </property>
  <property fmtid="{D5CDD505-2E9C-101B-9397-08002B2CF9AE}" pid="6" name="KSOProductBuildVer">
    <vt:lpwstr>2052-11.1.0.11636</vt:lpwstr>
  </property>
  <property fmtid="{D5CDD505-2E9C-101B-9397-08002B2CF9AE}" pid="7" name="LinksUpToDate">
    <vt:bool>0</vt:bool>
  </property>
  <property fmtid="{D5CDD505-2E9C-101B-9397-08002B2CF9AE}" pid="8" name="ScaleCrop">
    <vt:bool>0</vt:bool>
  </property>
  <property fmtid="{D5CDD505-2E9C-101B-9397-08002B2CF9AE}" pid="9" name="ShareDoc">
    <vt:bool>0</vt:bool>
  </property>
</Properties>
</file>